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BuÇalışmaKitabı" defaultThemeVersion="124226"/>
  <bookViews>
    <workbookView xWindow="0" yWindow="315" windowWidth="19440" windowHeight="7755"/>
  </bookViews>
  <sheets>
    <sheet name="Devam-Devamsızlık" sheetId="1" r:id="rId1"/>
    <sheet name="İşletmede Beceri Eğitimi" sheetId="7" r:id="rId2"/>
    <sheet name="YGS" sheetId="9" r:id="rId3"/>
    <sheet name="Proje" sheetId="5" r:id="rId4"/>
    <sheet name="e-Mezun" sheetId="4" r:id="rId5"/>
    <sheet name="Okul Kurum Listesi" sheetId="8" r:id="rId6"/>
  </sheets>
  <definedNames>
    <definedName name="_xlnm._FilterDatabase" localSheetId="0" hidden="1">'Devam-Devamsızlık'!$A$3:$AA$184</definedName>
    <definedName name="_xlnm._FilterDatabase" localSheetId="4" hidden="1">'e-Mezun'!$A$2:$BD$3</definedName>
    <definedName name="_xlnm._FilterDatabase" localSheetId="2" hidden="1">YGS!$A$2:$N$183</definedName>
    <definedName name="_xlnm.Print_Area" localSheetId="0">'Devam-Devamsızlık'!$A$1:$W$168</definedName>
    <definedName name="_xlnm.Print_Area" localSheetId="2">YGS!$A$1:$Q$184</definedName>
  </definedNames>
  <calcPr calcId="124519"/>
</workbook>
</file>

<file path=xl/calcChain.xml><?xml version="1.0" encoding="utf-8"?>
<calcChain xmlns="http://schemas.openxmlformats.org/spreadsheetml/2006/main">
  <c r="W183" i="1"/>
  <c r="W184"/>
  <c r="U184"/>
  <c r="T184"/>
  <c r="S184"/>
  <c r="R184"/>
  <c r="P184"/>
  <c r="O184"/>
  <c r="N184"/>
  <c r="M184"/>
  <c r="K184"/>
  <c r="J184"/>
  <c r="I184"/>
  <c r="H184"/>
  <c r="F184"/>
  <c r="E184"/>
  <c r="D184"/>
  <c r="C184"/>
  <c r="C183"/>
  <c r="C112"/>
  <c r="G112"/>
  <c r="G100"/>
  <c r="G101"/>
  <c r="L101"/>
  <c r="W101" s="1"/>
  <c r="Q101"/>
  <c r="V101"/>
  <c r="G102"/>
  <c r="L102"/>
  <c r="W102" s="1"/>
  <c r="Q102"/>
  <c r="V102"/>
  <c r="G103"/>
  <c r="L103"/>
  <c r="W103" s="1"/>
  <c r="Q103"/>
  <c r="V103"/>
  <c r="G104"/>
  <c r="L104"/>
  <c r="Q104"/>
  <c r="V104"/>
  <c r="W104"/>
  <c r="G105"/>
  <c r="L105"/>
  <c r="W105" s="1"/>
  <c r="Q105"/>
  <c r="V105"/>
  <c r="G106"/>
  <c r="L106"/>
  <c r="W106" s="1"/>
  <c r="Q106"/>
  <c r="V106"/>
  <c r="G107"/>
  <c r="L107"/>
  <c r="W107" s="1"/>
  <c r="Q107"/>
  <c r="V107"/>
  <c r="G108"/>
  <c r="L108"/>
  <c r="Q108"/>
  <c r="V108"/>
  <c r="W108"/>
  <c r="G109"/>
  <c r="L109"/>
  <c r="W109" s="1"/>
  <c r="Q109"/>
  <c r="V109"/>
  <c r="G110"/>
  <c r="L110"/>
  <c r="W110" s="1"/>
  <c r="Q110"/>
  <c r="V110"/>
  <c r="G111"/>
  <c r="L111"/>
  <c r="W111" s="1"/>
  <c r="Q111"/>
  <c r="V111"/>
  <c r="V100"/>
  <c r="Q100"/>
  <c r="L100"/>
  <c r="W100"/>
  <c r="F35" i="7"/>
  <c r="E35"/>
  <c r="G35" s="1"/>
  <c r="D35"/>
  <c r="G34"/>
  <c r="C35"/>
  <c r="E3" i="9" l="1"/>
  <c r="A171" i="4"/>
  <c r="B171"/>
  <c r="A177"/>
  <c r="B177"/>
  <c r="A169" i="9"/>
  <c r="B169"/>
  <c r="A175"/>
  <c r="B175"/>
  <c r="A176" i="7"/>
  <c r="B176"/>
  <c r="A170"/>
  <c r="B170"/>
  <c r="A176" i="1"/>
  <c r="B176"/>
  <c r="B170"/>
  <c r="A170"/>
  <c r="B186" i="8"/>
  <c r="B56"/>
  <c r="B22"/>
  <c r="B144"/>
  <c r="B187" l="1"/>
  <c r="E117" i="7"/>
  <c r="C86"/>
  <c r="G72"/>
  <c r="G73"/>
  <c r="G71"/>
  <c r="G69"/>
  <c r="E33"/>
  <c r="F33"/>
  <c r="D33"/>
  <c r="C33"/>
  <c r="G30"/>
  <c r="G31"/>
  <c r="G32"/>
  <c r="G29"/>
  <c r="C21"/>
  <c r="D21"/>
  <c r="E21"/>
  <c r="F21"/>
  <c r="G33" l="1"/>
  <c r="N177" i="9"/>
  <c r="E133" l="1"/>
  <c r="E132"/>
  <c r="E131"/>
  <c r="N117" l="1"/>
  <c r="E167" l="1"/>
  <c r="N167"/>
  <c r="Q167" s="1"/>
  <c r="E168"/>
  <c r="N168"/>
  <c r="N52"/>
  <c r="Q168" l="1"/>
  <c r="O168"/>
  <c r="P167"/>
  <c r="O167"/>
  <c r="P168"/>
  <c r="F64"/>
  <c r="N79" l="1"/>
  <c r="B114" i="1"/>
  <c r="R167" i="9" l="1"/>
  <c r="R168"/>
  <c r="C64"/>
  <c r="D64"/>
  <c r="N21" l="1"/>
  <c r="R21" s="1"/>
  <c r="R22" s="1"/>
  <c r="N170" l="1"/>
  <c r="R170" s="1"/>
  <c r="F98" l="1"/>
  <c r="P170" l="1"/>
  <c r="N84"/>
  <c r="O84" s="1"/>
  <c r="E181"/>
  <c r="E180"/>
  <c r="E179"/>
  <c r="E178"/>
  <c r="E177"/>
  <c r="E176"/>
  <c r="E175"/>
  <c r="E174"/>
  <c r="E173"/>
  <c r="E172"/>
  <c r="E171"/>
  <c r="E170"/>
  <c r="E169"/>
  <c r="E165"/>
  <c r="E164"/>
  <c r="E163"/>
  <c r="E162"/>
  <c r="E161"/>
  <c r="E159"/>
  <c r="E158"/>
  <c r="E157"/>
  <c r="E156"/>
  <c r="E155"/>
  <c r="E154"/>
  <c r="E153"/>
  <c r="E152"/>
  <c r="E151"/>
  <c r="E150"/>
  <c r="E149"/>
  <c r="E148"/>
  <c r="E147"/>
  <c r="E145"/>
  <c r="E144"/>
  <c r="E143"/>
  <c r="E142"/>
  <c r="E141"/>
  <c r="E139"/>
  <c r="E138"/>
  <c r="E137"/>
  <c r="E136"/>
  <c r="E134"/>
  <c r="E129"/>
  <c r="E128"/>
  <c r="E127"/>
  <c r="E126"/>
  <c r="E125"/>
  <c r="E124"/>
  <c r="E123"/>
  <c r="E122"/>
  <c r="E121"/>
  <c r="E120"/>
  <c r="E119"/>
  <c r="E118"/>
  <c r="E117"/>
  <c r="E115"/>
  <c r="E114"/>
  <c r="E113"/>
  <c r="E112"/>
  <c r="E110"/>
  <c r="E109"/>
  <c r="E108"/>
  <c r="E107"/>
  <c r="E106"/>
  <c r="E105"/>
  <c r="E104"/>
  <c r="E103"/>
  <c r="E102"/>
  <c r="E101"/>
  <c r="E100"/>
  <c r="E99"/>
  <c r="E97"/>
  <c r="E96"/>
  <c r="E95"/>
  <c r="E94"/>
  <c r="E92"/>
  <c r="E91"/>
  <c r="E89"/>
  <c r="E88"/>
  <c r="E87"/>
  <c r="E86"/>
  <c r="E84"/>
  <c r="E82"/>
  <c r="E81"/>
  <c r="E80"/>
  <c r="E79"/>
  <c r="E78"/>
  <c r="E77"/>
  <c r="E76"/>
  <c r="E74"/>
  <c r="E72"/>
  <c r="E71"/>
  <c r="E70"/>
  <c r="E69"/>
  <c r="E68"/>
  <c r="E67"/>
  <c r="E66"/>
  <c r="E65"/>
  <c r="E63"/>
  <c r="E62"/>
  <c r="E61"/>
  <c r="E60"/>
  <c r="E58"/>
  <c r="E57"/>
  <c r="E56"/>
  <c r="E55"/>
  <c r="E54"/>
  <c r="E33"/>
  <c r="E31"/>
  <c r="E30"/>
  <c r="E29"/>
  <c r="E28"/>
  <c r="E26"/>
  <c r="E25"/>
  <c r="E24"/>
  <c r="E23"/>
  <c r="E21"/>
  <c r="E19"/>
  <c r="E18"/>
  <c r="E17"/>
  <c r="E16"/>
  <c r="E15"/>
  <c r="E14"/>
  <c r="E13"/>
  <c r="E12"/>
  <c r="E11"/>
  <c r="E10"/>
  <c r="E9"/>
  <c r="E8"/>
  <c r="E7"/>
  <c r="Q84" l="1"/>
  <c r="P84"/>
  <c r="R84"/>
  <c r="R85" s="1"/>
  <c r="E83"/>
  <c r="C27"/>
  <c r="M32"/>
  <c r="L32"/>
  <c r="K32"/>
  <c r="J32"/>
  <c r="I32"/>
  <c r="H32"/>
  <c r="G32"/>
  <c r="F32"/>
  <c r="E32"/>
  <c r="D32"/>
  <c r="M53"/>
  <c r="L53"/>
  <c r="K53"/>
  <c r="J53"/>
  <c r="I53"/>
  <c r="H53"/>
  <c r="G53"/>
  <c r="F53"/>
  <c r="D53"/>
  <c r="M59"/>
  <c r="L59"/>
  <c r="K59"/>
  <c r="J59"/>
  <c r="I59"/>
  <c r="H59"/>
  <c r="G59"/>
  <c r="F59"/>
  <c r="E59"/>
  <c r="D59"/>
  <c r="C59"/>
  <c r="M64"/>
  <c r="L64"/>
  <c r="K64"/>
  <c r="J64"/>
  <c r="I64"/>
  <c r="H64"/>
  <c r="G64"/>
  <c r="E64"/>
  <c r="M73"/>
  <c r="L73"/>
  <c r="K73"/>
  <c r="J73"/>
  <c r="I73"/>
  <c r="H73"/>
  <c r="G73"/>
  <c r="F73"/>
  <c r="E73"/>
  <c r="D73"/>
  <c r="C73"/>
  <c r="M83"/>
  <c r="L83"/>
  <c r="K83"/>
  <c r="J83"/>
  <c r="I83"/>
  <c r="H83"/>
  <c r="G83"/>
  <c r="F83"/>
  <c r="D83"/>
  <c r="C83"/>
  <c r="M90"/>
  <c r="L90"/>
  <c r="K90"/>
  <c r="J90"/>
  <c r="I90"/>
  <c r="H90"/>
  <c r="G90"/>
  <c r="F90"/>
  <c r="E90"/>
  <c r="D90"/>
  <c r="C90"/>
  <c r="M93"/>
  <c r="L93"/>
  <c r="K93"/>
  <c r="J93"/>
  <c r="I93"/>
  <c r="H93"/>
  <c r="G93"/>
  <c r="F93"/>
  <c r="E93"/>
  <c r="D93"/>
  <c r="C93"/>
  <c r="M98"/>
  <c r="L98"/>
  <c r="K98"/>
  <c r="J98"/>
  <c r="I98"/>
  <c r="H98"/>
  <c r="G98"/>
  <c r="E98"/>
  <c r="D98"/>
  <c r="C98"/>
  <c r="M116"/>
  <c r="L116"/>
  <c r="K116"/>
  <c r="J116"/>
  <c r="I116"/>
  <c r="H116"/>
  <c r="G116"/>
  <c r="F116"/>
  <c r="E116"/>
  <c r="D116"/>
  <c r="M111"/>
  <c r="L111"/>
  <c r="K111"/>
  <c r="J111"/>
  <c r="I111"/>
  <c r="H111"/>
  <c r="G111"/>
  <c r="F111"/>
  <c r="E111"/>
  <c r="D111"/>
  <c r="C111"/>
  <c r="C116"/>
  <c r="M130"/>
  <c r="L130"/>
  <c r="K130"/>
  <c r="J130"/>
  <c r="I130"/>
  <c r="H130"/>
  <c r="G130"/>
  <c r="F130"/>
  <c r="E130"/>
  <c r="D130"/>
  <c r="C130"/>
  <c r="M135"/>
  <c r="L135"/>
  <c r="K135"/>
  <c r="J135"/>
  <c r="I135"/>
  <c r="H135"/>
  <c r="G135"/>
  <c r="F135"/>
  <c r="E135"/>
  <c r="D135"/>
  <c r="C135"/>
  <c r="M140"/>
  <c r="L140"/>
  <c r="K140"/>
  <c r="J140"/>
  <c r="I140"/>
  <c r="H140"/>
  <c r="G140"/>
  <c r="F140"/>
  <c r="E140"/>
  <c r="D140"/>
  <c r="C140"/>
  <c r="D146"/>
  <c r="E146"/>
  <c r="F146"/>
  <c r="G146"/>
  <c r="H146"/>
  <c r="I146"/>
  <c r="J146"/>
  <c r="K146"/>
  <c r="L146"/>
  <c r="M146"/>
  <c r="C146"/>
  <c r="M160"/>
  <c r="L160"/>
  <c r="K160"/>
  <c r="J160"/>
  <c r="I160"/>
  <c r="H160"/>
  <c r="G160"/>
  <c r="F160"/>
  <c r="E160"/>
  <c r="D160"/>
  <c r="C160"/>
  <c r="M166"/>
  <c r="L166"/>
  <c r="K166"/>
  <c r="J166"/>
  <c r="I166"/>
  <c r="H166"/>
  <c r="G166"/>
  <c r="F166"/>
  <c r="E166"/>
  <c r="D166"/>
  <c r="C166"/>
  <c r="D182"/>
  <c r="E182"/>
  <c r="F182"/>
  <c r="G182"/>
  <c r="H182"/>
  <c r="I182"/>
  <c r="J182"/>
  <c r="K182"/>
  <c r="L182"/>
  <c r="M182"/>
  <c r="D85"/>
  <c r="E85"/>
  <c r="F85"/>
  <c r="G85"/>
  <c r="H85"/>
  <c r="I85"/>
  <c r="J85"/>
  <c r="K85"/>
  <c r="L85"/>
  <c r="M85"/>
  <c r="C85"/>
  <c r="D75"/>
  <c r="M75"/>
  <c r="L75"/>
  <c r="K75"/>
  <c r="J75"/>
  <c r="I75"/>
  <c r="H75"/>
  <c r="G75"/>
  <c r="F75"/>
  <c r="E75"/>
  <c r="C75"/>
  <c r="E38"/>
  <c r="E42"/>
  <c r="E46"/>
  <c r="E50"/>
  <c r="M34"/>
  <c r="L34"/>
  <c r="K34"/>
  <c r="J34"/>
  <c r="I34"/>
  <c r="H34"/>
  <c r="G34"/>
  <c r="F34"/>
  <c r="E34"/>
  <c r="D34"/>
  <c r="C34"/>
  <c r="C32"/>
  <c r="M27"/>
  <c r="L27"/>
  <c r="K27"/>
  <c r="J27"/>
  <c r="I27"/>
  <c r="H27"/>
  <c r="G27"/>
  <c r="F27"/>
  <c r="E27"/>
  <c r="D27"/>
  <c r="M22"/>
  <c r="L22"/>
  <c r="K22"/>
  <c r="J22"/>
  <c r="I22"/>
  <c r="H22"/>
  <c r="G22"/>
  <c r="F22"/>
  <c r="E22"/>
  <c r="D22"/>
  <c r="C22"/>
  <c r="M20"/>
  <c r="L20"/>
  <c r="K20"/>
  <c r="J20"/>
  <c r="I20"/>
  <c r="H20"/>
  <c r="G20"/>
  <c r="F20"/>
  <c r="E20"/>
  <c r="D20"/>
  <c r="C20"/>
  <c r="C6"/>
  <c r="N181"/>
  <c r="N180"/>
  <c r="N179"/>
  <c r="N178"/>
  <c r="N176"/>
  <c r="N175"/>
  <c r="N174"/>
  <c r="N173"/>
  <c r="N172"/>
  <c r="N171"/>
  <c r="N169"/>
  <c r="N165"/>
  <c r="N164"/>
  <c r="N163"/>
  <c r="N162"/>
  <c r="N161"/>
  <c r="N159"/>
  <c r="N158"/>
  <c r="N157"/>
  <c r="N156"/>
  <c r="N155"/>
  <c r="N154"/>
  <c r="N153"/>
  <c r="N152"/>
  <c r="N151"/>
  <c r="N150"/>
  <c r="N149"/>
  <c r="N148"/>
  <c r="N147"/>
  <c r="N145"/>
  <c r="N144"/>
  <c r="N143"/>
  <c r="N142"/>
  <c r="N141"/>
  <c r="N139"/>
  <c r="N138"/>
  <c r="N137"/>
  <c r="N136"/>
  <c r="N134"/>
  <c r="N133"/>
  <c r="N132"/>
  <c r="N131"/>
  <c r="N129"/>
  <c r="N128"/>
  <c r="N127"/>
  <c r="N126"/>
  <c r="N125"/>
  <c r="N124"/>
  <c r="N123"/>
  <c r="N122"/>
  <c r="N121"/>
  <c r="N120"/>
  <c r="N119"/>
  <c r="N118"/>
  <c r="N115"/>
  <c r="N114"/>
  <c r="N113"/>
  <c r="N112"/>
  <c r="N109"/>
  <c r="N108"/>
  <c r="N107"/>
  <c r="N106"/>
  <c r="N105"/>
  <c r="N104"/>
  <c r="N103"/>
  <c r="N102"/>
  <c r="N101"/>
  <c r="N100"/>
  <c r="N99"/>
  <c r="N110"/>
  <c r="N97"/>
  <c r="N96"/>
  <c r="N95"/>
  <c r="N94"/>
  <c r="N92"/>
  <c r="N91"/>
  <c r="N89"/>
  <c r="N88"/>
  <c r="N87"/>
  <c r="N86"/>
  <c r="N85"/>
  <c r="N82"/>
  <c r="R82" s="1"/>
  <c r="N81"/>
  <c r="R81" s="1"/>
  <c r="N80"/>
  <c r="R80" s="1"/>
  <c r="R79"/>
  <c r="N78"/>
  <c r="R78" s="1"/>
  <c r="N77"/>
  <c r="R77" s="1"/>
  <c r="N76"/>
  <c r="R76" s="1"/>
  <c r="N74"/>
  <c r="R74" s="1"/>
  <c r="R75" s="1"/>
  <c r="N72"/>
  <c r="N71"/>
  <c r="R71" s="1"/>
  <c r="N70"/>
  <c r="R70" s="1"/>
  <c r="N69"/>
  <c r="R69" s="1"/>
  <c r="N68"/>
  <c r="R68" s="1"/>
  <c r="N67"/>
  <c r="N66"/>
  <c r="R66" s="1"/>
  <c r="N65"/>
  <c r="R65" s="1"/>
  <c r="N63"/>
  <c r="R63" s="1"/>
  <c r="N62"/>
  <c r="R62" s="1"/>
  <c r="N61"/>
  <c r="R61" s="1"/>
  <c r="N60"/>
  <c r="R60" s="1"/>
  <c r="N58"/>
  <c r="R58" s="1"/>
  <c r="N57"/>
  <c r="R57" s="1"/>
  <c r="N56"/>
  <c r="R56" s="1"/>
  <c r="N55"/>
  <c r="R55" s="1"/>
  <c r="N54"/>
  <c r="R54" s="1"/>
  <c r="R52"/>
  <c r="N51"/>
  <c r="R51" s="1"/>
  <c r="N50"/>
  <c r="R50" s="1"/>
  <c r="N49"/>
  <c r="R49" s="1"/>
  <c r="N48"/>
  <c r="R48" s="1"/>
  <c r="N47"/>
  <c r="R47" s="1"/>
  <c r="N46"/>
  <c r="R46" s="1"/>
  <c r="N45"/>
  <c r="R45" s="1"/>
  <c r="N44"/>
  <c r="N43"/>
  <c r="R43" s="1"/>
  <c r="N42"/>
  <c r="R42" s="1"/>
  <c r="N41"/>
  <c r="R41" s="1"/>
  <c r="N40"/>
  <c r="R40" s="1"/>
  <c r="N39"/>
  <c r="R39" s="1"/>
  <c r="N38"/>
  <c r="R38" s="1"/>
  <c r="N37"/>
  <c r="N36"/>
  <c r="R36" s="1"/>
  <c r="N35"/>
  <c r="R35" s="1"/>
  <c r="N33"/>
  <c r="R33" s="1"/>
  <c r="R34" s="1"/>
  <c r="N31"/>
  <c r="R31" s="1"/>
  <c r="N30"/>
  <c r="R30" s="1"/>
  <c r="N29"/>
  <c r="R29" s="1"/>
  <c r="N28"/>
  <c r="R28" s="1"/>
  <c r="N26"/>
  <c r="R26" s="1"/>
  <c r="N25"/>
  <c r="R25" s="1"/>
  <c r="N24"/>
  <c r="R24" s="1"/>
  <c r="N23"/>
  <c r="R23" s="1"/>
  <c r="N19"/>
  <c r="R19" s="1"/>
  <c r="N18"/>
  <c r="R18" s="1"/>
  <c r="N17"/>
  <c r="R17" s="1"/>
  <c r="N16"/>
  <c r="R16" s="1"/>
  <c r="N15"/>
  <c r="R15" s="1"/>
  <c r="N14"/>
  <c r="R14" s="1"/>
  <c r="N13"/>
  <c r="R13" s="1"/>
  <c r="N12"/>
  <c r="R12" s="1"/>
  <c r="N11"/>
  <c r="R11" s="1"/>
  <c r="N10"/>
  <c r="R10" s="1"/>
  <c r="N9"/>
  <c r="R9" s="1"/>
  <c r="N8"/>
  <c r="R8" s="1"/>
  <c r="N7"/>
  <c r="R7" s="1"/>
  <c r="M6"/>
  <c r="L6"/>
  <c r="K6"/>
  <c r="J6"/>
  <c r="I6"/>
  <c r="H6"/>
  <c r="G6"/>
  <c r="F6"/>
  <c r="D6"/>
  <c r="N5"/>
  <c r="R5" s="1"/>
  <c r="N4"/>
  <c r="R4" s="1"/>
  <c r="N3"/>
  <c r="R3" s="1"/>
  <c r="E5"/>
  <c r="E4"/>
  <c r="A183"/>
  <c r="A182"/>
  <c r="B181"/>
  <c r="A181"/>
  <c r="B180"/>
  <c r="A180"/>
  <c r="B179"/>
  <c r="A179"/>
  <c r="B178"/>
  <c r="A178"/>
  <c r="B177"/>
  <c r="A177"/>
  <c r="B176"/>
  <c r="A176"/>
  <c r="B174"/>
  <c r="A174"/>
  <c r="B173"/>
  <c r="A173"/>
  <c r="B172"/>
  <c r="A172"/>
  <c r="B171"/>
  <c r="A171"/>
  <c r="B170"/>
  <c r="A170"/>
  <c r="B168"/>
  <c r="A168"/>
  <c r="B167"/>
  <c r="A167"/>
  <c r="A166"/>
  <c r="B165"/>
  <c r="A165"/>
  <c r="B164"/>
  <c r="A164"/>
  <c r="B163"/>
  <c r="A163"/>
  <c r="B162"/>
  <c r="A162"/>
  <c r="B161"/>
  <c r="A161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A146"/>
  <c r="B145"/>
  <c r="A145"/>
  <c r="B144"/>
  <c r="A144"/>
  <c r="B143"/>
  <c r="A143"/>
  <c r="B142"/>
  <c r="A142"/>
  <c r="B141"/>
  <c r="A141"/>
  <c r="A140"/>
  <c r="B139"/>
  <c r="A139"/>
  <c r="B138"/>
  <c r="A138"/>
  <c r="B137"/>
  <c r="A137"/>
  <c r="B136"/>
  <c r="A136"/>
  <c r="A135"/>
  <c r="B134"/>
  <c r="A134"/>
  <c r="B133"/>
  <c r="A133"/>
  <c r="B132"/>
  <c r="A132"/>
  <c r="B131"/>
  <c r="A131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A116"/>
  <c r="B115"/>
  <c r="A115"/>
  <c r="B114"/>
  <c r="A114"/>
  <c r="B113"/>
  <c r="A113"/>
  <c r="B112"/>
  <c r="A112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A98"/>
  <c r="B97"/>
  <c r="A97"/>
  <c r="B96"/>
  <c r="A96"/>
  <c r="B95"/>
  <c r="A95"/>
  <c r="B94"/>
  <c r="A94"/>
  <c r="A93"/>
  <c r="B92"/>
  <c r="A92"/>
  <c r="B91"/>
  <c r="A91"/>
  <c r="A90"/>
  <c r="B89"/>
  <c r="A89"/>
  <c r="B88"/>
  <c r="A88"/>
  <c r="B87"/>
  <c r="A87"/>
  <c r="B86"/>
  <c r="A86"/>
  <c r="A85"/>
  <c r="B84"/>
  <c r="A84"/>
  <c r="A83"/>
  <c r="B82"/>
  <c r="A82"/>
  <c r="B81"/>
  <c r="A81"/>
  <c r="B80"/>
  <c r="A80"/>
  <c r="B79"/>
  <c r="A79"/>
  <c r="B78"/>
  <c r="A78"/>
  <c r="B77"/>
  <c r="A77"/>
  <c r="B76"/>
  <c r="A76"/>
  <c r="A75"/>
  <c r="B74"/>
  <c r="A74"/>
  <c r="A73"/>
  <c r="B72"/>
  <c r="A72"/>
  <c r="B71"/>
  <c r="A71"/>
  <c r="B70"/>
  <c r="A70"/>
  <c r="B69"/>
  <c r="A69"/>
  <c r="B68"/>
  <c r="A68"/>
  <c r="B67"/>
  <c r="A67"/>
  <c r="B66"/>
  <c r="A66"/>
  <c r="B65"/>
  <c r="A65"/>
  <c r="A64"/>
  <c r="B63"/>
  <c r="A63"/>
  <c r="B62"/>
  <c r="A62"/>
  <c r="B61"/>
  <c r="A61"/>
  <c r="B60"/>
  <c r="A60"/>
  <c r="A59"/>
  <c r="B58"/>
  <c r="A58"/>
  <c r="B57"/>
  <c r="A57"/>
  <c r="B56"/>
  <c r="A56"/>
  <c r="B55"/>
  <c r="A55"/>
  <c r="B54"/>
  <c r="A54"/>
  <c r="B52"/>
  <c r="E52" s="1"/>
  <c r="A52"/>
  <c r="B51"/>
  <c r="E51" s="1"/>
  <c r="A51"/>
  <c r="B50"/>
  <c r="A50"/>
  <c r="B49"/>
  <c r="E49" s="1"/>
  <c r="A49"/>
  <c r="B48"/>
  <c r="E48" s="1"/>
  <c r="A48"/>
  <c r="B47"/>
  <c r="E47" s="1"/>
  <c r="A47"/>
  <c r="B46"/>
  <c r="A46"/>
  <c r="B45"/>
  <c r="E45" s="1"/>
  <c r="A45"/>
  <c r="B44"/>
  <c r="E44" s="1"/>
  <c r="Q44" s="1"/>
  <c r="A44"/>
  <c r="B43"/>
  <c r="E43" s="1"/>
  <c r="A43"/>
  <c r="B42"/>
  <c r="A42"/>
  <c r="B41"/>
  <c r="E41" s="1"/>
  <c r="A41"/>
  <c r="B40"/>
  <c r="E40" s="1"/>
  <c r="A40"/>
  <c r="B39"/>
  <c r="E39" s="1"/>
  <c r="A39"/>
  <c r="B38"/>
  <c r="A38"/>
  <c r="B37"/>
  <c r="E37" s="1"/>
  <c r="A37"/>
  <c r="B36"/>
  <c r="E36" s="1"/>
  <c r="A36"/>
  <c r="B35"/>
  <c r="E35" s="1"/>
  <c r="A35"/>
  <c r="B33"/>
  <c r="A33"/>
  <c r="B31"/>
  <c r="A31"/>
  <c r="B30"/>
  <c r="A30"/>
  <c r="B29"/>
  <c r="A29"/>
  <c r="B28"/>
  <c r="A28"/>
  <c r="B26"/>
  <c r="A26"/>
  <c r="B25"/>
  <c r="A25"/>
  <c r="B24"/>
  <c r="A24"/>
  <c r="B23"/>
  <c r="A23"/>
  <c r="B21"/>
  <c r="A21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5"/>
  <c r="A5"/>
  <c r="B4"/>
  <c r="A4"/>
  <c r="B3"/>
  <c r="A3"/>
  <c r="R6" l="1"/>
  <c r="R37"/>
  <c r="R72"/>
  <c r="P88"/>
  <c r="R88"/>
  <c r="N130"/>
  <c r="P130" s="1"/>
  <c r="R27"/>
  <c r="R64"/>
  <c r="P89"/>
  <c r="R89"/>
  <c r="P86"/>
  <c r="R86"/>
  <c r="R44"/>
  <c r="O44"/>
  <c r="P44"/>
  <c r="R67"/>
  <c r="P87"/>
  <c r="R87"/>
  <c r="R20"/>
  <c r="R83"/>
  <c r="P173"/>
  <c r="R173"/>
  <c r="R181"/>
  <c r="P181"/>
  <c r="R169"/>
  <c r="P169"/>
  <c r="R174"/>
  <c r="P174"/>
  <c r="R172"/>
  <c r="P172"/>
  <c r="R176"/>
  <c r="P176"/>
  <c r="R180"/>
  <c r="P180"/>
  <c r="R177"/>
  <c r="P177"/>
  <c r="R178"/>
  <c r="P178"/>
  <c r="R171"/>
  <c r="P171"/>
  <c r="R175"/>
  <c r="P175"/>
  <c r="R179"/>
  <c r="P179"/>
  <c r="R134"/>
  <c r="P134"/>
  <c r="P131"/>
  <c r="R131"/>
  <c r="P132"/>
  <c r="R132"/>
  <c r="R133"/>
  <c r="P133"/>
  <c r="R136"/>
  <c r="P136"/>
  <c r="R137"/>
  <c r="P137"/>
  <c r="R139"/>
  <c r="P139"/>
  <c r="R138"/>
  <c r="P138"/>
  <c r="R59"/>
  <c r="R122"/>
  <c r="P122"/>
  <c r="R123"/>
  <c r="P123"/>
  <c r="R117"/>
  <c r="P117"/>
  <c r="P121"/>
  <c r="R121"/>
  <c r="R125"/>
  <c r="P125"/>
  <c r="P129"/>
  <c r="R129"/>
  <c r="R118"/>
  <c r="P118"/>
  <c r="R119"/>
  <c r="P119"/>
  <c r="R127"/>
  <c r="P127"/>
  <c r="R120"/>
  <c r="P120"/>
  <c r="R124"/>
  <c r="P124"/>
  <c r="R32"/>
  <c r="R126"/>
  <c r="P126"/>
  <c r="R128"/>
  <c r="P128"/>
  <c r="R164"/>
  <c r="P164"/>
  <c r="R165"/>
  <c r="P165"/>
  <c r="R163"/>
  <c r="P163"/>
  <c r="R161"/>
  <c r="P161"/>
  <c r="R162"/>
  <c r="P162"/>
  <c r="R150"/>
  <c r="P150"/>
  <c r="R158"/>
  <c r="P158"/>
  <c r="R147"/>
  <c r="P147"/>
  <c r="R151"/>
  <c r="P151"/>
  <c r="R155"/>
  <c r="P155"/>
  <c r="R159"/>
  <c r="P159"/>
  <c r="R148"/>
  <c r="P148"/>
  <c r="R152"/>
  <c r="P152"/>
  <c r="R156"/>
  <c r="P156"/>
  <c r="R154"/>
  <c r="P154"/>
  <c r="R149"/>
  <c r="P149"/>
  <c r="R153"/>
  <c r="P153"/>
  <c r="R157"/>
  <c r="P157"/>
  <c r="R91"/>
  <c r="P91"/>
  <c r="R92"/>
  <c r="P92"/>
  <c r="R143"/>
  <c r="P143"/>
  <c r="R141"/>
  <c r="P141"/>
  <c r="R145"/>
  <c r="P145"/>
  <c r="R142"/>
  <c r="P142"/>
  <c r="P144"/>
  <c r="R144"/>
  <c r="P113"/>
  <c r="R113"/>
  <c r="P114"/>
  <c r="R114"/>
  <c r="P115"/>
  <c r="R115"/>
  <c r="R112"/>
  <c r="P112"/>
  <c r="P110"/>
  <c r="R110"/>
  <c r="P102"/>
  <c r="R102"/>
  <c r="R106"/>
  <c r="P106"/>
  <c r="R99"/>
  <c r="P99"/>
  <c r="R103"/>
  <c r="P103"/>
  <c r="P107"/>
  <c r="R107"/>
  <c r="R100"/>
  <c r="P100"/>
  <c r="R104"/>
  <c r="P104"/>
  <c r="R108"/>
  <c r="P108"/>
  <c r="R101"/>
  <c r="P101"/>
  <c r="P105"/>
  <c r="R105"/>
  <c r="R109"/>
  <c r="P109"/>
  <c r="P96"/>
  <c r="R96"/>
  <c r="R97"/>
  <c r="P97"/>
  <c r="R95"/>
  <c r="P95"/>
  <c r="R94"/>
  <c r="P94"/>
  <c r="E53"/>
  <c r="Q10"/>
  <c r="P10"/>
  <c r="O10"/>
  <c r="P18"/>
  <c r="O18"/>
  <c r="Q18"/>
  <c r="O29"/>
  <c r="P29"/>
  <c r="Q29"/>
  <c r="Q39"/>
  <c r="P39"/>
  <c r="O39"/>
  <c r="Q47"/>
  <c r="P47"/>
  <c r="O47"/>
  <c r="Q56"/>
  <c r="O56"/>
  <c r="P56"/>
  <c r="O66"/>
  <c r="P66"/>
  <c r="Q66"/>
  <c r="Q76"/>
  <c r="P76"/>
  <c r="O76"/>
  <c r="Q86"/>
  <c r="O86"/>
  <c r="Q91"/>
  <c r="O91"/>
  <c r="O100"/>
  <c r="Q100"/>
  <c r="O108"/>
  <c r="Q108"/>
  <c r="Q119"/>
  <c r="O119"/>
  <c r="Q127"/>
  <c r="O127"/>
  <c r="O137"/>
  <c r="Q137"/>
  <c r="O142"/>
  <c r="Q142"/>
  <c r="Q151"/>
  <c r="O151"/>
  <c r="Q159"/>
  <c r="O159"/>
  <c r="O169"/>
  <c r="Q169"/>
  <c r="O173"/>
  <c r="Q173"/>
  <c r="O181"/>
  <c r="Q181"/>
  <c r="O7"/>
  <c r="Q7"/>
  <c r="P7"/>
  <c r="Q19"/>
  <c r="P19"/>
  <c r="O19"/>
  <c r="P30"/>
  <c r="O30"/>
  <c r="Q30"/>
  <c r="Q40"/>
  <c r="O40"/>
  <c r="P40"/>
  <c r="Q48"/>
  <c r="O48"/>
  <c r="P48"/>
  <c r="O57"/>
  <c r="Q57"/>
  <c r="P57"/>
  <c r="P67"/>
  <c r="Q67"/>
  <c r="O67"/>
  <c r="O77"/>
  <c r="P77"/>
  <c r="Q77"/>
  <c r="Q87"/>
  <c r="O87"/>
  <c r="O97"/>
  <c r="Q97"/>
  <c r="O105"/>
  <c r="Q105"/>
  <c r="Q115"/>
  <c r="O115"/>
  <c r="O124"/>
  <c r="Q124"/>
  <c r="O133"/>
  <c r="Q133"/>
  <c r="Q143"/>
  <c r="O143"/>
  <c r="Q152"/>
  <c r="O152"/>
  <c r="O161"/>
  <c r="Q161"/>
  <c r="Q170"/>
  <c r="O170"/>
  <c r="O178"/>
  <c r="Q178"/>
  <c r="N6"/>
  <c r="Q5"/>
  <c r="P5"/>
  <c r="O5"/>
  <c r="H183"/>
  <c r="L183"/>
  <c r="Q9"/>
  <c r="P9"/>
  <c r="O9"/>
  <c r="Q13"/>
  <c r="O13"/>
  <c r="P13"/>
  <c r="Q17"/>
  <c r="P17"/>
  <c r="O17"/>
  <c r="N27"/>
  <c r="Q23"/>
  <c r="P23"/>
  <c r="O23"/>
  <c r="N32"/>
  <c r="Q28"/>
  <c r="P28"/>
  <c r="O28"/>
  <c r="N34"/>
  <c r="O33"/>
  <c r="Q33"/>
  <c r="P33"/>
  <c r="P38"/>
  <c r="O38"/>
  <c r="Q38"/>
  <c r="O42"/>
  <c r="P42"/>
  <c r="Q42"/>
  <c r="P46"/>
  <c r="O46"/>
  <c r="Q46"/>
  <c r="O50"/>
  <c r="P50"/>
  <c r="Q50"/>
  <c r="P55"/>
  <c r="Q55"/>
  <c r="O55"/>
  <c r="Q60"/>
  <c r="P60"/>
  <c r="O60"/>
  <c r="O65"/>
  <c r="Q65"/>
  <c r="P65"/>
  <c r="P69"/>
  <c r="Q69"/>
  <c r="O69"/>
  <c r="N75"/>
  <c r="O74"/>
  <c r="Q74"/>
  <c r="P74"/>
  <c r="P79"/>
  <c r="O79"/>
  <c r="Q79"/>
  <c r="P85"/>
  <c r="O85"/>
  <c r="Q85"/>
  <c r="O89"/>
  <c r="Q89"/>
  <c r="Q95"/>
  <c r="O95"/>
  <c r="N111"/>
  <c r="P111" s="1"/>
  <c r="Q99"/>
  <c r="O99"/>
  <c r="Q103"/>
  <c r="O103"/>
  <c r="Q107"/>
  <c r="O107"/>
  <c r="O113"/>
  <c r="Q113"/>
  <c r="Q118"/>
  <c r="O118"/>
  <c r="Q122"/>
  <c r="O122"/>
  <c r="O126"/>
  <c r="Q126"/>
  <c r="Q131"/>
  <c r="O131"/>
  <c r="Q136"/>
  <c r="O136"/>
  <c r="N146"/>
  <c r="P146" s="1"/>
  <c r="O141"/>
  <c r="Q141"/>
  <c r="O145"/>
  <c r="Q145"/>
  <c r="Q150"/>
  <c r="O150"/>
  <c r="Q154"/>
  <c r="O154"/>
  <c r="O158"/>
  <c r="Q158"/>
  <c r="Q163"/>
  <c r="O163"/>
  <c r="O172"/>
  <c r="Q172"/>
  <c r="O176"/>
  <c r="Q176"/>
  <c r="Q180"/>
  <c r="O180"/>
  <c r="Q14"/>
  <c r="P14"/>
  <c r="O14"/>
  <c r="Q24"/>
  <c r="O24"/>
  <c r="P24"/>
  <c r="Q35"/>
  <c r="P35"/>
  <c r="O35"/>
  <c r="Q43"/>
  <c r="P43"/>
  <c r="O43"/>
  <c r="Q51"/>
  <c r="P51"/>
  <c r="O51"/>
  <c r="O61"/>
  <c r="P61"/>
  <c r="Q61"/>
  <c r="O70"/>
  <c r="P70"/>
  <c r="Q70"/>
  <c r="Q80"/>
  <c r="O80"/>
  <c r="P80"/>
  <c r="O96"/>
  <c r="Q96"/>
  <c r="O104"/>
  <c r="Q104"/>
  <c r="Q114"/>
  <c r="O114"/>
  <c r="Q123"/>
  <c r="O123"/>
  <c r="Q132"/>
  <c r="O132"/>
  <c r="Q147"/>
  <c r="O147"/>
  <c r="Q155"/>
  <c r="O155"/>
  <c r="Q164"/>
  <c r="O164"/>
  <c r="O177"/>
  <c r="Q177"/>
  <c r="O3"/>
  <c r="Q3"/>
  <c r="P3"/>
  <c r="O11"/>
  <c r="P11"/>
  <c r="Q11"/>
  <c r="O15"/>
  <c r="P15"/>
  <c r="Q15"/>
  <c r="O25"/>
  <c r="Q25"/>
  <c r="P25"/>
  <c r="Q36"/>
  <c r="P36"/>
  <c r="O36"/>
  <c r="Q52"/>
  <c r="P52"/>
  <c r="O52"/>
  <c r="P62"/>
  <c r="O62"/>
  <c r="Q62"/>
  <c r="P71"/>
  <c r="O71"/>
  <c r="Q71"/>
  <c r="Q81"/>
  <c r="O81"/>
  <c r="P81"/>
  <c r="N93"/>
  <c r="P93" s="1"/>
  <c r="O92"/>
  <c r="Q92"/>
  <c r="O101"/>
  <c r="Q101"/>
  <c r="O109"/>
  <c r="Q109"/>
  <c r="Q120"/>
  <c r="O120"/>
  <c r="O128"/>
  <c r="Q128"/>
  <c r="Q138"/>
  <c r="O138"/>
  <c r="Q148"/>
  <c r="O148"/>
  <c r="O156"/>
  <c r="Q156"/>
  <c r="O165"/>
  <c r="Q165"/>
  <c r="O174"/>
  <c r="Q174"/>
  <c r="P4"/>
  <c r="O4"/>
  <c r="Q4"/>
  <c r="P8"/>
  <c r="O8"/>
  <c r="Q8"/>
  <c r="P12"/>
  <c r="Q12"/>
  <c r="O12"/>
  <c r="P16"/>
  <c r="Q16"/>
  <c r="O16"/>
  <c r="N22"/>
  <c r="O21"/>
  <c r="P21"/>
  <c r="Q21"/>
  <c r="P26"/>
  <c r="O26"/>
  <c r="Q26"/>
  <c r="Q31"/>
  <c r="P31"/>
  <c r="O31"/>
  <c r="O37"/>
  <c r="P37"/>
  <c r="Q37"/>
  <c r="O41"/>
  <c r="Q41"/>
  <c r="P41"/>
  <c r="O45"/>
  <c r="P45"/>
  <c r="Q45"/>
  <c r="O49"/>
  <c r="Q49"/>
  <c r="P49"/>
  <c r="P54"/>
  <c r="O54"/>
  <c r="Q54"/>
  <c r="P58"/>
  <c r="O58"/>
  <c r="Q58"/>
  <c r="P63"/>
  <c r="Q63"/>
  <c r="O63"/>
  <c r="Q68"/>
  <c r="O68"/>
  <c r="P68"/>
  <c r="Q72"/>
  <c r="O72"/>
  <c r="P72"/>
  <c r="O78"/>
  <c r="P78"/>
  <c r="Q78"/>
  <c r="O82"/>
  <c r="P82"/>
  <c r="Q82"/>
  <c r="O88"/>
  <c r="Q88"/>
  <c r="Q94"/>
  <c r="O94"/>
  <c r="Q110"/>
  <c r="O110"/>
  <c r="Q102"/>
  <c r="O102"/>
  <c r="Q106"/>
  <c r="O106"/>
  <c r="O112"/>
  <c r="Q112"/>
  <c r="O117"/>
  <c r="Q117"/>
  <c r="O121"/>
  <c r="Q121"/>
  <c r="O125"/>
  <c r="Q125"/>
  <c r="O129"/>
  <c r="Q129"/>
  <c r="Q134"/>
  <c r="O134"/>
  <c r="Q139"/>
  <c r="O139"/>
  <c r="O144"/>
  <c r="Q144"/>
  <c r="O149"/>
  <c r="Q149"/>
  <c r="O153"/>
  <c r="Q153"/>
  <c r="O157"/>
  <c r="Q157"/>
  <c r="Q162"/>
  <c r="O162"/>
  <c r="Q171"/>
  <c r="O171"/>
  <c r="Q175"/>
  <c r="O175"/>
  <c r="Q179"/>
  <c r="O179"/>
  <c r="N20"/>
  <c r="F183"/>
  <c r="J183"/>
  <c r="N53"/>
  <c r="N59"/>
  <c r="N64"/>
  <c r="N73"/>
  <c r="N83"/>
  <c r="N90"/>
  <c r="P90" s="1"/>
  <c r="N98"/>
  <c r="P98" s="1"/>
  <c r="N116"/>
  <c r="P116" s="1"/>
  <c r="N135"/>
  <c r="P135" s="1"/>
  <c r="N140"/>
  <c r="P140" s="1"/>
  <c r="N160"/>
  <c r="P160" s="1"/>
  <c r="N166"/>
  <c r="P166" s="1"/>
  <c r="N182"/>
  <c r="G183"/>
  <c r="K183"/>
  <c r="C53"/>
  <c r="D183"/>
  <c r="I183"/>
  <c r="M183"/>
  <c r="E6"/>
  <c r="C226" i="5"/>
  <c r="R73" i="9" l="1"/>
  <c r="R116"/>
  <c r="R93"/>
  <c r="R90"/>
  <c r="R98"/>
  <c r="R146"/>
  <c r="R160"/>
  <c r="R166"/>
  <c r="R111"/>
  <c r="R53"/>
  <c r="R182"/>
  <c r="R135"/>
  <c r="R140"/>
  <c r="R130"/>
  <c r="E183"/>
  <c r="N183"/>
  <c r="O160"/>
  <c r="Q160"/>
  <c r="O116"/>
  <c r="Q116"/>
  <c r="O73"/>
  <c r="P73"/>
  <c r="Q73"/>
  <c r="O140"/>
  <c r="Q140"/>
  <c r="Q98"/>
  <c r="O98"/>
  <c r="Q64"/>
  <c r="O64"/>
  <c r="P64"/>
  <c r="Q135"/>
  <c r="O135"/>
  <c r="Q90"/>
  <c r="O90"/>
  <c r="P59"/>
  <c r="Q59"/>
  <c r="O59"/>
  <c r="Q166"/>
  <c r="O166"/>
  <c r="Q130"/>
  <c r="O130"/>
  <c r="P83"/>
  <c r="Q83"/>
  <c r="O83"/>
  <c r="O53"/>
  <c r="P53"/>
  <c r="Q53"/>
  <c r="O93"/>
  <c r="Q93"/>
  <c r="O146"/>
  <c r="Q146"/>
  <c r="Q111"/>
  <c r="O111"/>
  <c r="P75"/>
  <c r="O75"/>
  <c r="Q75"/>
  <c r="P34"/>
  <c r="O34"/>
  <c r="Q34"/>
  <c r="Q32"/>
  <c r="O32"/>
  <c r="P32"/>
  <c r="Q27"/>
  <c r="P27"/>
  <c r="O27"/>
  <c r="P22"/>
  <c r="O22"/>
  <c r="Q22"/>
  <c r="Q20"/>
  <c r="P20"/>
  <c r="O20"/>
  <c r="O6"/>
  <c r="Q6"/>
  <c r="P6"/>
  <c r="BC184" i="4"/>
  <c r="BB184"/>
  <c r="AZ184"/>
  <c r="AY184"/>
  <c r="AW184"/>
  <c r="AV184"/>
  <c r="AT184"/>
  <c r="AS184"/>
  <c r="AQ184"/>
  <c r="AP184"/>
  <c r="AN184"/>
  <c r="AM184"/>
  <c r="AK184"/>
  <c r="AJ184"/>
  <c r="AH184"/>
  <c r="AG184"/>
  <c r="AE184"/>
  <c r="AD184"/>
  <c r="AB184"/>
  <c r="AA184"/>
  <c r="Y184"/>
  <c r="X184"/>
  <c r="V184"/>
  <c r="U184"/>
  <c r="S184"/>
  <c r="R184"/>
  <c r="P184"/>
  <c r="O184"/>
  <c r="M184"/>
  <c r="L184"/>
  <c r="J184"/>
  <c r="I184"/>
  <c r="G184"/>
  <c r="F184"/>
  <c r="C184"/>
  <c r="D184"/>
  <c r="BC168"/>
  <c r="BB168"/>
  <c r="AZ168"/>
  <c r="AY168"/>
  <c r="AW168"/>
  <c r="AV168"/>
  <c r="AT168"/>
  <c r="AS168"/>
  <c r="AQ168"/>
  <c r="AP168"/>
  <c r="AN168"/>
  <c r="AM168"/>
  <c r="AK168"/>
  <c r="AJ168"/>
  <c r="AH168"/>
  <c r="AG168"/>
  <c r="AE168"/>
  <c r="AD168"/>
  <c r="AB168"/>
  <c r="AA168"/>
  <c r="Y168"/>
  <c r="X168"/>
  <c r="V168"/>
  <c r="U168"/>
  <c r="S168"/>
  <c r="R168"/>
  <c r="P168"/>
  <c r="O168"/>
  <c r="M168"/>
  <c r="L168"/>
  <c r="J168"/>
  <c r="I168"/>
  <c r="G168"/>
  <c r="F168"/>
  <c r="C168"/>
  <c r="D168"/>
  <c r="BC162"/>
  <c r="BB162"/>
  <c r="AZ162"/>
  <c r="AY162"/>
  <c r="AW162"/>
  <c r="AV162"/>
  <c r="AT162"/>
  <c r="AS162"/>
  <c r="AQ162"/>
  <c r="AP162"/>
  <c r="AN162"/>
  <c r="AM162"/>
  <c r="AK162"/>
  <c r="AJ162"/>
  <c r="AH162"/>
  <c r="AG162"/>
  <c r="AE162"/>
  <c r="AD162"/>
  <c r="AB162"/>
  <c r="AA162"/>
  <c r="Y162"/>
  <c r="X162"/>
  <c r="V162"/>
  <c r="U162"/>
  <c r="S162"/>
  <c r="R162"/>
  <c r="P162"/>
  <c r="O162"/>
  <c r="M162"/>
  <c r="L162"/>
  <c r="J162"/>
  <c r="I162"/>
  <c r="G162"/>
  <c r="F162"/>
  <c r="C162"/>
  <c r="D162"/>
  <c r="BC148"/>
  <c r="BB148"/>
  <c r="AZ148"/>
  <c r="AY148"/>
  <c r="AW148"/>
  <c r="AV148"/>
  <c r="AT148"/>
  <c r="AS148"/>
  <c r="AQ148"/>
  <c r="AP148"/>
  <c r="AN148"/>
  <c r="AM148"/>
  <c r="AK148"/>
  <c r="AJ148"/>
  <c r="AH148"/>
  <c r="AG148"/>
  <c r="AE148"/>
  <c r="AD148"/>
  <c r="AB148"/>
  <c r="AA148"/>
  <c r="Y148"/>
  <c r="X148"/>
  <c r="V148"/>
  <c r="U148"/>
  <c r="S148"/>
  <c r="R148"/>
  <c r="P148"/>
  <c r="O148"/>
  <c r="M148"/>
  <c r="L148"/>
  <c r="J148"/>
  <c r="I148"/>
  <c r="G148"/>
  <c r="F148"/>
  <c r="C148"/>
  <c r="D148"/>
  <c r="BC142"/>
  <c r="BB142"/>
  <c r="AZ142"/>
  <c r="AY142"/>
  <c r="AW142"/>
  <c r="AV142"/>
  <c r="AT142"/>
  <c r="AS142"/>
  <c r="AQ142"/>
  <c r="AP142"/>
  <c r="AN142"/>
  <c r="AM142"/>
  <c r="AK142"/>
  <c r="AJ142"/>
  <c r="AH142"/>
  <c r="AG142"/>
  <c r="AE142"/>
  <c r="AD142"/>
  <c r="AB142"/>
  <c r="AA142"/>
  <c r="Y142"/>
  <c r="X142"/>
  <c r="V142"/>
  <c r="U142"/>
  <c r="S142"/>
  <c r="R142"/>
  <c r="P142"/>
  <c r="O142"/>
  <c r="M142"/>
  <c r="L142"/>
  <c r="J142"/>
  <c r="I142"/>
  <c r="G142"/>
  <c r="F142"/>
  <c r="C142"/>
  <c r="D142"/>
  <c r="BC137"/>
  <c r="BB137"/>
  <c r="AZ137"/>
  <c r="AY137"/>
  <c r="AW137"/>
  <c r="AV137"/>
  <c r="AT137"/>
  <c r="AS137"/>
  <c r="AQ137"/>
  <c r="AP137"/>
  <c r="AN137"/>
  <c r="AM137"/>
  <c r="AK137"/>
  <c r="AJ137"/>
  <c r="AH137"/>
  <c r="AG137"/>
  <c r="AE137"/>
  <c r="AD137"/>
  <c r="AB137"/>
  <c r="AA137"/>
  <c r="Y137"/>
  <c r="X137"/>
  <c r="V137"/>
  <c r="U137"/>
  <c r="S137"/>
  <c r="R137"/>
  <c r="P137"/>
  <c r="O137"/>
  <c r="M137"/>
  <c r="L137"/>
  <c r="J137"/>
  <c r="I137"/>
  <c r="G137"/>
  <c r="F137"/>
  <c r="C137"/>
  <c r="D137"/>
  <c r="BC132"/>
  <c r="BB132"/>
  <c r="AZ132"/>
  <c r="AY132"/>
  <c r="AW132"/>
  <c r="AV132"/>
  <c r="AT132"/>
  <c r="AS132"/>
  <c r="AQ132"/>
  <c r="AP132"/>
  <c r="AN132"/>
  <c r="AM132"/>
  <c r="AK132"/>
  <c r="AJ132"/>
  <c r="AH132"/>
  <c r="AG132"/>
  <c r="AE132"/>
  <c r="AD132"/>
  <c r="AB132"/>
  <c r="AA132"/>
  <c r="Y132"/>
  <c r="X132"/>
  <c r="V132"/>
  <c r="U132"/>
  <c r="S132"/>
  <c r="R132"/>
  <c r="P132"/>
  <c r="O132"/>
  <c r="M132"/>
  <c r="L132"/>
  <c r="J132"/>
  <c r="I132"/>
  <c r="G132"/>
  <c r="F132"/>
  <c r="C132"/>
  <c r="D132"/>
  <c r="G118"/>
  <c r="BC118"/>
  <c r="BB118"/>
  <c r="AZ118"/>
  <c r="AY118"/>
  <c r="AW118"/>
  <c r="AV118"/>
  <c r="AT118"/>
  <c r="AS118"/>
  <c r="AQ118"/>
  <c r="AP118"/>
  <c r="AN118"/>
  <c r="AM118"/>
  <c r="AK118"/>
  <c r="AJ118"/>
  <c r="AH118"/>
  <c r="AG118"/>
  <c r="AE118"/>
  <c r="AD118"/>
  <c r="AB118"/>
  <c r="AA118"/>
  <c r="Y118"/>
  <c r="X118"/>
  <c r="V118"/>
  <c r="U118"/>
  <c r="S118"/>
  <c r="R118"/>
  <c r="P118"/>
  <c r="O118"/>
  <c r="M118"/>
  <c r="L118"/>
  <c r="J118"/>
  <c r="I118"/>
  <c r="F118"/>
  <c r="C118"/>
  <c r="D118"/>
  <c r="BC113"/>
  <c r="BB113"/>
  <c r="AZ113"/>
  <c r="AY113"/>
  <c r="AW113"/>
  <c r="AV113"/>
  <c r="AT113"/>
  <c r="AS113"/>
  <c r="AQ113"/>
  <c r="AP113"/>
  <c r="AN113"/>
  <c r="AM113"/>
  <c r="AK113"/>
  <c r="AJ113"/>
  <c r="AH113"/>
  <c r="AG113"/>
  <c r="AE113"/>
  <c r="AD113"/>
  <c r="AB113"/>
  <c r="AA113"/>
  <c r="Y113"/>
  <c r="X113"/>
  <c r="V113"/>
  <c r="U113"/>
  <c r="S113"/>
  <c r="R113"/>
  <c r="P113"/>
  <c r="O113"/>
  <c r="M113"/>
  <c r="L113"/>
  <c r="J113"/>
  <c r="I113"/>
  <c r="G113"/>
  <c r="F113"/>
  <c r="C113"/>
  <c r="D113"/>
  <c r="BC100"/>
  <c r="BB100"/>
  <c r="AZ100"/>
  <c r="AY100"/>
  <c r="AW100"/>
  <c r="AV100"/>
  <c r="AT100"/>
  <c r="AS100"/>
  <c r="AQ100"/>
  <c r="AP100"/>
  <c r="AN100"/>
  <c r="AM100"/>
  <c r="AK100"/>
  <c r="AJ100"/>
  <c r="AH100"/>
  <c r="AG100"/>
  <c r="AE100"/>
  <c r="AD100"/>
  <c r="AB100"/>
  <c r="AA100"/>
  <c r="Y100"/>
  <c r="X100"/>
  <c r="V100"/>
  <c r="U100"/>
  <c r="S100"/>
  <c r="R100"/>
  <c r="P100"/>
  <c r="O100"/>
  <c r="M100"/>
  <c r="L100"/>
  <c r="J100"/>
  <c r="I100"/>
  <c r="G100"/>
  <c r="F100"/>
  <c r="C100"/>
  <c r="D100"/>
  <c r="BC95"/>
  <c r="BB95"/>
  <c r="AZ95"/>
  <c r="AY95"/>
  <c r="AW95"/>
  <c r="AV95"/>
  <c r="AT95"/>
  <c r="AS95"/>
  <c r="AQ95"/>
  <c r="AP95"/>
  <c r="AN95"/>
  <c r="AM95"/>
  <c r="AK95"/>
  <c r="AJ95"/>
  <c r="AH95"/>
  <c r="AG95"/>
  <c r="AE95"/>
  <c r="AD95"/>
  <c r="AB95"/>
  <c r="AA95"/>
  <c r="Y95"/>
  <c r="X95"/>
  <c r="V95"/>
  <c r="U95"/>
  <c r="S95"/>
  <c r="R95"/>
  <c r="P95"/>
  <c r="O95"/>
  <c r="M95"/>
  <c r="L95"/>
  <c r="J95"/>
  <c r="I95"/>
  <c r="G95"/>
  <c r="F95"/>
  <c r="C95"/>
  <c r="D95"/>
  <c r="BC92"/>
  <c r="BB92"/>
  <c r="AZ92"/>
  <c r="AY92"/>
  <c r="AW92"/>
  <c r="AV92"/>
  <c r="AT92"/>
  <c r="AS92"/>
  <c r="AQ92"/>
  <c r="AP92"/>
  <c r="AN92"/>
  <c r="AM92"/>
  <c r="AK92"/>
  <c r="AJ92"/>
  <c r="AH92"/>
  <c r="AG92"/>
  <c r="AE92"/>
  <c r="AD92"/>
  <c r="AB92"/>
  <c r="AA92"/>
  <c r="Y92"/>
  <c r="X92"/>
  <c r="V92"/>
  <c r="U92"/>
  <c r="S92"/>
  <c r="R92"/>
  <c r="P92"/>
  <c r="O92"/>
  <c r="M92"/>
  <c r="L92"/>
  <c r="J92"/>
  <c r="I92"/>
  <c r="G92"/>
  <c r="F92"/>
  <c r="C92"/>
  <c r="D92"/>
  <c r="BC87"/>
  <c r="BB87"/>
  <c r="AZ87"/>
  <c r="AY87"/>
  <c r="AW87"/>
  <c r="AV87"/>
  <c r="AT87"/>
  <c r="AS87"/>
  <c r="AQ87"/>
  <c r="AP87"/>
  <c r="AN87"/>
  <c r="AM87"/>
  <c r="AK87"/>
  <c r="AJ87"/>
  <c r="AH87"/>
  <c r="AG87"/>
  <c r="AE87"/>
  <c r="AD87"/>
  <c r="AB87"/>
  <c r="AA87"/>
  <c r="Y87"/>
  <c r="X87"/>
  <c r="V87"/>
  <c r="U87"/>
  <c r="T87"/>
  <c r="S87"/>
  <c r="R87"/>
  <c r="P87"/>
  <c r="O87"/>
  <c r="M87"/>
  <c r="L87"/>
  <c r="J87"/>
  <c r="I87"/>
  <c r="G87"/>
  <c r="F87"/>
  <c r="C87"/>
  <c r="D87"/>
  <c r="BC85"/>
  <c r="BB85"/>
  <c r="AZ85"/>
  <c r="AY85"/>
  <c r="AW85"/>
  <c r="AV85"/>
  <c r="AT85"/>
  <c r="AS85"/>
  <c r="AQ85"/>
  <c r="AP85"/>
  <c r="AN85"/>
  <c r="AM85"/>
  <c r="AK85"/>
  <c r="AJ85"/>
  <c r="AH85"/>
  <c r="AG85"/>
  <c r="AE85"/>
  <c r="AD85"/>
  <c r="AB85"/>
  <c r="AA85"/>
  <c r="Y85"/>
  <c r="X85"/>
  <c r="V85"/>
  <c r="U85"/>
  <c r="S85"/>
  <c r="R85"/>
  <c r="P85"/>
  <c r="O85"/>
  <c r="M85"/>
  <c r="L85"/>
  <c r="J85"/>
  <c r="I85"/>
  <c r="G85"/>
  <c r="F85"/>
  <c r="C85"/>
  <c r="D85"/>
  <c r="BC77"/>
  <c r="BB77"/>
  <c r="AZ77"/>
  <c r="AY77"/>
  <c r="AW77"/>
  <c r="AV77"/>
  <c r="AT77"/>
  <c r="AS77"/>
  <c r="AQ77"/>
  <c r="AP77"/>
  <c r="AN77"/>
  <c r="AM77"/>
  <c r="AK77"/>
  <c r="AJ77"/>
  <c r="AH77"/>
  <c r="AG77"/>
  <c r="AE77"/>
  <c r="AD77"/>
  <c r="AB77"/>
  <c r="AA77"/>
  <c r="Y77"/>
  <c r="X77"/>
  <c r="V77"/>
  <c r="U77"/>
  <c r="S77"/>
  <c r="R77"/>
  <c r="P77"/>
  <c r="O77"/>
  <c r="M77"/>
  <c r="L77"/>
  <c r="J77"/>
  <c r="I77"/>
  <c r="G77"/>
  <c r="F77"/>
  <c r="C77"/>
  <c r="D77"/>
  <c r="BC75"/>
  <c r="BB75"/>
  <c r="AZ75"/>
  <c r="AY75"/>
  <c r="AW75"/>
  <c r="AV75"/>
  <c r="AT75"/>
  <c r="AS75"/>
  <c r="AQ75"/>
  <c r="AP75"/>
  <c r="AN75"/>
  <c r="AM75"/>
  <c r="AK75"/>
  <c r="AJ75"/>
  <c r="AH75"/>
  <c r="AG75"/>
  <c r="AE75"/>
  <c r="AD75"/>
  <c r="AB75"/>
  <c r="AA75"/>
  <c r="Y75"/>
  <c r="X75"/>
  <c r="V75"/>
  <c r="U75"/>
  <c r="S75"/>
  <c r="R75"/>
  <c r="P75"/>
  <c r="O75"/>
  <c r="M75"/>
  <c r="L75"/>
  <c r="J75"/>
  <c r="I75"/>
  <c r="G75"/>
  <c r="F75"/>
  <c r="D75"/>
  <c r="C75"/>
  <c r="BC66"/>
  <c r="BB66"/>
  <c r="AZ66"/>
  <c r="AY66"/>
  <c r="AW66"/>
  <c r="AV66"/>
  <c r="AT66"/>
  <c r="AS66"/>
  <c r="AQ66"/>
  <c r="AP66"/>
  <c r="AN66"/>
  <c r="AM66"/>
  <c r="AK66"/>
  <c r="AJ66"/>
  <c r="AH66"/>
  <c r="AG66"/>
  <c r="AE66"/>
  <c r="AD66"/>
  <c r="AB66"/>
  <c r="AA66"/>
  <c r="Y66"/>
  <c r="X66"/>
  <c r="V66"/>
  <c r="U66"/>
  <c r="S66"/>
  <c r="R66"/>
  <c r="P66"/>
  <c r="O66"/>
  <c r="M66"/>
  <c r="L66"/>
  <c r="J66"/>
  <c r="I66"/>
  <c r="G66"/>
  <c r="F66"/>
  <c r="C66"/>
  <c r="D66"/>
  <c r="BC61"/>
  <c r="BB61"/>
  <c r="AZ61"/>
  <c r="AY61"/>
  <c r="AW61"/>
  <c r="AV61"/>
  <c r="AT61"/>
  <c r="AS61"/>
  <c r="AQ61"/>
  <c r="AP61"/>
  <c r="AN61"/>
  <c r="AM61"/>
  <c r="AK61"/>
  <c r="AJ61"/>
  <c r="AH61"/>
  <c r="AG61"/>
  <c r="AE61"/>
  <c r="AD61"/>
  <c r="AB61"/>
  <c r="AA61"/>
  <c r="Y61"/>
  <c r="X61"/>
  <c r="V61"/>
  <c r="U61"/>
  <c r="S61"/>
  <c r="R61"/>
  <c r="P61"/>
  <c r="O61"/>
  <c r="M61"/>
  <c r="L61"/>
  <c r="J61"/>
  <c r="I61"/>
  <c r="G61"/>
  <c r="F61"/>
  <c r="C61"/>
  <c r="D61"/>
  <c r="BC55"/>
  <c r="BB55"/>
  <c r="AZ55"/>
  <c r="AY55"/>
  <c r="AW55"/>
  <c r="AV55"/>
  <c r="AT55"/>
  <c r="AS55"/>
  <c r="AQ55"/>
  <c r="AP55"/>
  <c r="AN55"/>
  <c r="AM55"/>
  <c r="AK55"/>
  <c r="AJ55"/>
  <c r="AH55"/>
  <c r="AG55"/>
  <c r="AE55"/>
  <c r="AD55"/>
  <c r="AB55"/>
  <c r="AA55"/>
  <c r="Y55"/>
  <c r="X55"/>
  <c r="V55"/>
  <c r="U55"/>
  <c r="S55"/>
  <c r="R55"/>
  <c r="P55"/>
  <c r="O55"/>
  <c r="M55"/>
  <c r="L55"/>
  <c r="J55"/>
  <c r="I55"/>
  <c r="G55"/>
  <c r="F55"/>
  <c r="D55"/>
  <c r="C55"/>
  <c r="BC36"/>
  <c r="BB36"/>
  <c r="AZ36"/>
  <c r="AY36"/>
  <c r="AW36"/>
  <c r="AV36"/>
  <c r="AT36"/>
  <c r="AS36"/>
  <c r="AQ36"/>
  <c r="AP36"/>
  <c r="AN36"/>
  <c r="AM36"/>
  <c r="AK36"/>
  <c r="AJ36"/>
  <c r="AH36"/>
  <c r="AG36"/>
  <c r="AE36"/>
  <c r="AD36"/>
  <c r="AB36"/>
  <c r="AA36"/>
  <c r="Y36"/>
  <c r="X36"/>
  <c r="V36"/>
  <c r="U36"/>
  <c r="S36"/>
  <c r="R36"/>
  <c r="P36"/>
  <c r="O36"/>
  <c r="M36"/>
  <c r="L36"/>
  <c r="J36"/>
  <c r="I36"/>
  <c r="G36"/>
  <c r="F36"/>
  <c r="C36"/>
  <c r="D36"/>
  <c r="BC34"/>
  <c r="BB34"/>
  <c r="AZ34"/>
  <c r="AY34"/>
  <c r="AW34"/>
  <c r="AV34"/>
  <c r="AT34"/>
  <c r="AS34"/>
  <c r="AQ34"/>
  <c r="AP34"/>
  <c r="AN34"/>
  <c r="AM34"/>
  <c r="AK34"/>
  <c r="AJ34"/>
  <c r="AH34"/>
  <c r="AG34"/>
  <c r="AE34"/>
  <c r="AD34"/>
  <c r="AB34"/>
  <c r="AA34"/>
  <c r="Y34"/>
  <c r="X34"/>
  <c r="V34"/>
  <c r="U34"/>
  <c r="S34"/>
  <c r="R34"/>
  <c r="P34"/>
  <c r="O34"/>
  <c r="M34"/>
  <c r="L34"/>
  <c r="J34"/>
  <c r="I34"/>
  <c r="G34"/>
  <c r="F34"/>
  <c r="D34"/>
  <c r="C34"/>
  <c r="BC29"/>
  <c r="BB29"/>
  <c r="AZ29"/>
  <c r="AY29"/>
  <c r="AW29"/>
  <c r="AV29"/>
  <c r="AT29"/>
  <c r="AS29"/>
  <c r="AQ29"/>
  <c r="AP29"/>
  <c r="AN29"/>
  <c r="AM29"/>
  <c r="AK29"/>
  <c r="AJ29"/>
  <c r="AH29"/>
  <c r="AG29"/>
  <c r="AE29"/>
  <c r="AD29"/>
  <c r="AB29"/>
  <c r="AA29"/>
  <c r="Y29"/>
  <c r="X29"/>
  <c r="V29"/>
  <c r="U29"/>
  <c r="S29"/>
  <c r="R29"/>
  <c r="P29"/>
  <c r="O29"/>
  <c r="M29"/>
  <c r="L29"/>
  <c r="J29"/>
  <c r="I29"/>
  <c r="G29"/>
  <c r="F29"/>
  <c r="D29"/>
  <c r="C29"/>
  <c r="BD24"/>
  <c r="BB24"/>
  <c r="BA24"/>
  <c r="AY24"/>
  <c r="AX24"/>
  <c r="AV24"/>
  <c r="AU24"/>
  <c r="AS24"/>
  <c r="AR24"/>
  <c r="AP24"/>
  <c r="AO24"/>
  <c r="AM24"/>
  <c r="AL24"/>
  <c r="AJ24"/>
  <c r="AI24"/>
  <c r="AG24"/>
  <c r="AF24"/>
  <c r="AD24"/>
  <c r="AC24"/>
  <c r="AA24"/>
  <c r="Z24"/>
  <c r="X24"/>
  <c r="W24"/>
  <c r="U24"/>
  <c r="T24"/>
  <c r="R24"/>
  <c r="Q24"/>
  <c r="O24"/>
  <c r="N24"/>
  <c r="L24"/>
  <c r="K24"/>
  <c r="J24"/>
  <c r="I24"/>
  <c r="H24"/>
  <c r="G24"/>
  <c r="F24"/>
  <c r="E24"/>
  <c r="D24"/>
  <c r="C24"/>
  <c r="AZ8"/>
  <c r="BC22"/>
  <c r="BB22"/>
  <c r="AZ22"/>
  <c r="AY22"/>
  <c r="AW22"/>
  <c r="AV22"/>
  <c r="AT22"/>
  <c r="AS22"/>
  <c r="AQ22"/>
  <c r="AP22"/>
  <c r="AN22"/>
  <c r="AM22"/>
  <c r="AK22"/>
  <c r="AJ22"/>
  <c r="AH22"/>
  <c r="AG22"/>
  <c r="AE22"/>
  <c r="AD22"/>
  <c r="AB22"/>
  <c r="AA22"/>
  <c r="Y22"/>
  <c r="X22"/>
  <c r="V22"/>
  <c r="U22"/>
  <c r="S22"/>
  <c r="R22"/>
  <c r="P22"/>
  <c r="O22"/>
  <c r="M22"/>
  <c r="L22"/>
  <c r="J22"/>
  <c r="I22"/>
  <c r="G22"/>
  <c r="F22"/>
  <c r="D22"/>
  <c r="BD183"/>
  <c r="BA183"/>
  <c r="AX183"/>
  <c r="AU183"/>
  <c r="AR183"/>
  <c r="AO183"/>
  <c r="AL183"/>
  <c r="AI183"/>
  <c r="AF183"/>
  <c r="AC183"/>
  <c r="Z183"/>
  <c r="W183"/>
  <c r="T183"/>
  <c r="Q183"/>
  <c r="N183"/>
  <c r="K183"/>
  <c r="H183"/>
  <c r="E183"/>
  <c r="BD182"/>
  <c r="BA182"/>
  <c r="AX182"/>
  <c r="AU182"/>
  <c r="AR182"/>
  <c r="AO182"/>
  <c r="AL182"/>
  <c r="AI182"/>
  <c r="AF182"/>
  <c r="AC182"/>
  <c r="Z182"/>
  <c r="W182"/>
  <c r="T182"/>
  <c r="Q182"/>
  <c r="N182"/>
  <c r="K182"/>
  <c r="H182"/>
  <c r="E182"/>
  <c r="BD181"/>
  <c r="BA181"/>
  <c r="AX181"/>
  <c r="AU181"/>
  <c r="AR181"/>
  <c r="AO181"/>
  <c r="AL181"/>
  <c r="AI181"/>
  <c r="AF181"/>
  <c r="AC181"/>
  <c r="Z181"/>
  <c r="W181"/>
  <c r="T181"/>
  <c r="Q181"/>
  <c r="N181"/>
  <c r="K181"/>
  <c r="H181"/>
  <c r="E181"/>
  <c r="BD180"/>
  <c r="BA180"/>
  <c r="AX180"/>
  <c r="AU180"/>
  <c r="AR180"/>
  <c r="AO180"/>
  <c r="AL180"/>
  <c r="AI180"/>
  <c r="AF180"/>
  <c r="AC180"/>
  <c r="Z180"/>
  <c r="W180"/>
  <c r="T180"/>
  <c r="Q180"/>
  <c r="N180"/>
  <c r="K180"/>
  <c r="H180"/>
  <c r="E180"/>
  <c r="BD179"/>
  <c r="BA179"/>
  <c r="AX179"/>
  <c r="AU179"/>
  <c r="AR179"/>
  <c r="AO179"/>
  <c r="AL179"/>
  <c r="AI179"/>
  <c r="AF179"/>
  <c r="AC179"/>
  <c r="Z179"/>
  <c r="W179"/>
  <c r="T179"/>
  <c r="Q179"/>
  <c r="N179"/>
  <c r="K179"/>
  <c r="H179"/>
  <c r="E179"/>
  <c r="BD178"/>
  <c r="BA178"/>
  <c r="AX178"/>
  <c r="AU178"/>
  <c r="AR178"/>
  <c r="AO178"/>
  <c r="AL178"/>
  <c r="AI178"/>
  <c r="AF178"/>
  <c r="AC178"/>
  <c r="Z178"/>
  <c r="W178"/>
  <c r="T178"/>
  <c r="Q178"/>
  <c r="N178"/>
  <c r="K178"/>
  <c r="H178"/>
  <c r="E178"/>
  <c r="BD177"/>
  <c r="BA177"/>
  <c r="AX177"/>
  <c r="AU177"/>
  <c r="AR177"/>
  <c r="AO177"/>
  <c r="AL177"/>
  <c r="AI177"/>
  <c r="AF177"/>
  <c r="AC177"/>
  <c r="Z177"/>
  <c r="W177"/>
  <c r="T177"/>
  <c r="Q177"/>
  <c r="N177"/>
  <c r="K177"/>
  <c r="H177"/>
  <c r="E177"/>
  <c r="BD176"/>
  <c r="BA176"/>
  <c r="AX176"/>
  <c r="AU176"/>
  <c r="AR176"/>
  <c r="AO176"/>
  <c r="AL176"/>
  <c r="AI176"/>
  <c r="AF176"/>
  <c r="AC176"/>
  <c r="Z176"/>
  <c r="W176"/>
  <c r="T176"/>
  <c r="Q176"/>
  <c r="N176"/>
  <c r="K176"/>
  <c r="H176"/>
  <c r="E176"/>
  <c r="BD175"/>
  <c r="BA175"/>
  <c r="AX175"/>
  <c r="AU175"/>
  <c r="AR175"/>
  <c r="AO175"/>
  <c r="AL175"/>
  <c r="AI175"/>
  <c r="AF175"/>
  <c r="AC175"/>
  <c r="Z175"/>
  <c r="W175"/>
  <c r="T175"/>
  <c r="Q175"/>
  <c r="N175"/>
  <c r="K175"/>
  <c r="H175"/>
  <c r="E175"/>
  <c r="BD174"/>
  <c r="BA174"/>
  <c r="AX174"/>
  <c r="AU174"/>
  <c r="AR174"/>
  <c r="AO174"/>
  <c r="AL174"/>
  <c r="AI174"/>
  <c r="AF174"/>
  <c r="AC174"/>
  <c r="Z174"/>
  <c r="W174"/>
  <c r="T174"/>
  <c r="Q174"/>
  <c r="N174"/>
  <c r="K174"/>
  <c r="H174"/>
  <c r="E174"/>
  <c r="BD173"/>
  <c r="BA173"/>
  <c r="AX173"/>
  <c r="AU173"/>
  <c r="AR173"/>
  <c r="AO173"/>
  <c r="AL173"/>
  <c r="AI173"/>
  <c r="AF173"/>
  <c r="AC173"/>
  <c r="Z173"/>
  <c r="W173"/>
  <c r="T173"/>
  <c r="Q173"/>
  <c r="N173"/>
  <c r="K173"/>
  <c r="H173"/>
  <c r="E173"/>
  <c r="BD172"/>
  <c r="BA172"/>
  <c r="AX172"/>
  <c r="AU172"/>
  <c r="AR172"/>
  <c r="AO172"/>
  <c r="AL172"/>
  <c r="AI172"/>
  <c r="AF172"/>
  <c r="AC172"/>
  <c r="Z172"/>
  <c r="W172"/>
  <c r="T172"/>
  <c r="Q172"/>
  <c r="N172"/>
  <c r="K172"/>
  <c r="H172"/>
  <c r="E172"/>
  <c r="BD171"/>
  <c r="BA171"/>
  <c r="AX171"/>
  <c r="AU171"/>
  <c r="AR171"/>
  <c r="AO171"/>
  <c r="AL171"/>
  <c r="AI171"/>
  <c r="AF171"/>
  <c r="AC171"/>
  <c r="Z171"/>
  <c r="W171"/>
  <c r="T171"/>
  <c r="Q171"/>
  <c r="N171"/>
  <c r="K171"/>
  <c r="H171"/>
  <c r="E171"/>
  <c r="BD170"/>
  <c r="BA170"/>
  <c r="AX170"/>
  <c r="AU170"/>
  <c r="AR170"/>
  <c r="AO170"/>
  <c r="AL170"/>
  <c r="AI170"/>
  <c r="AF170"/>
  <c r="AC170"/>
  <c r="Z170"/>
  <c r="W170"/>
  <c r="T170"/>
  <c r="Q170"/>
  <c r="N170"/>
  <c r="K170"/>
  <c r="H170"/>
  <c r="E170"/>
  <c r="BD169"/>
  <c r="BA169"/>
  <c r="AX169"/>
  <c r="AU169"/>
  <c r="AR169"/>
  <c r="AO169"/>
  <c r="AL169"/>
  <c r="AI169"/>
  <c r="AF169"/>
  <c r="AC169"/>
  <c r="Z169"/>
  <c r="W169"/>
  <c r="T169"/>
  <c r="Q169"/>
  <c r="N169"/>
  <c r="K169"/>
  <c r="H169"/>
  <c r="E169"/>
  <c r="BD167"/>
  <c r="BA167"/>
  <c r="AX167"/>
  <c r="AU167"/>
  <c r="AR167"/>
  <c r="AO167"/>
  <c r="AL167"/>
  <c r="AI167"/>
  <c r="AF167"/>
  <c r="AC167"/>
  <c r="Z167"/>
  <c r="W167"/>
  <c r="T167"/>
  <c r="Q167"/>
  <c r="N167"/>
  <c r="K167"/>
  <c r="H167"/>
  <c r="E167"/>
  <c r="BD166"/>
  <c r="BA166"/>
  <c r="AX166"/>
  <c r="AU166"/>
  <c r="AR166"/>
  <c r="AO166"/>
  <c r="AL166"/>
  <c r="AI166"/>
  <c r="AF166"/>
  <c r="AC166"/>
  <c r="Z166"/>
  <c r="W166"/>
  <c r="T166"/>
  <c r="Q166"/>
  <c r="N166"/>
  <c r="K166"/>
  <c r="H166"/>
  <c r="E166"/>
  <c r="BD165"/>
  <c r="BA165"/>
  <c r="AX165"/>
  <c r="AU165"/>
  <c r="AR165"/>
  <c r="AO165"/>
  <c r="AL165"/>
  <c r="AI165"/>
  <c r="AF165"/>
  <c r="AC165"/>
  <c r="Z165"/>
  <c r="W165"/>
  <c r="T165"/>
  <c r="Q165"/>
  <c r="N165"/>
  <c r="K165"/>
  <c r="H165"/>
  <c r="E165"/>
  <c r="BD164"/>
  <c r="BA164"/>
  <c r="AX164"/>
  <c r="AU164"/>
  <c r="AR164"/>
  <c r="AO164"/>
  <c r="AL164"/>
  <c r="AI164"/>
  <c r="AF164"/>
  <c r="AC164"/>
  <c r="Z164"/>
  <c r="W164"/>
  <c r="T164"/>
  <c r="Q164"/>
  <c r="N164"/>
  <c r="K164"/>
  <c r="H164"/>
  <c r="E164"/>
  <c r="BD163"/>
  <c r="BA163"/>
  <c r="AX163"/>
  <c r="AU163"/>
  <c r="AR163"/>
  <c r="AO163"/>
  <c r="AL163"/>
  <c r="AI163"/>
  <c r="AF163"/>
  <c r="AC163"/>
  <c r="Z163"/>
  <c r="W163"/>
  <c r="T163"/>
  <c r="Q163"/>
  <c r="N163"/>
  <c r="K163"/>
  <c r="H163"/>
  <c r="E163"/>
  <c r="BD161"/>
  <c r="BA161"/>
  <c r="AX161"/>
  <c r="AU161"/>
  <c r="AR161"/>
  <c r="AO161"/>
  <c r="AL161"/>
  <c r="AI161"/>
  <c r="AF161"/>
  <c r="AC161"/>
  <c r="Z161"/>
  <c r="W161"/>
  <c r="T161"/>
  <c r="Q161"/>
  <c r="N161"/>
  <c r="K161"/>
  <c r="H161"/>
  <c r="E161"/>
  <c r="BD160"/>
  <c r="BA160"/>
  <c r="AX160"/>
  <c r="AU160"/>
  <c r="AR160"/>
  <c r="AO160"/>
  <c r="AL160"/>
  <c r="AI160"/>
  <c r="AF160"/>
  <c r="AC160"/>
  <c r="Z160"/>
  <c r="W160"/>
  <c r="T160"/>
  <c r="Q160"/>
  <c r="N160"/>
  <c r="K160"/>
  <c r="H160"/>
  <c r="E160"/>
  <c r="BD159"/>
  <c r="BA159"/>
  <c r="AX159"/>
  <c r="AU159"/>
  <c r="AR159"/>
  <c r="AO159"/>
  <c r="AL159"/>
  <c r="AI159"/>
  <c r="AF159"/>
  <c r="AC159"/>
  <c r="Z159"/>
  <c r="W159"/>
  <c r="T159"/>
  <c r="Q159"/>
  <c r="N159"/>
  <c r="K159"/>
  <c r="H159"/>
  <c r="E159"/>
  <c r="BD158"/>
  <c r="BA158"/>
  <c r="AX158"/>
  <c r="AU158"/>
  <c r="AR158"/>
  <c r="AO158"/>
  <c r="AL158"/>
  <c r="AI158"/>
  <c r="AF158"/>
  <c r="AC158"/>
  <c r="Z158"/>
  <c r="W158"/>
  <c r="T158"/>
  <c r="Q158"/>
  <c r="N158"/>
  <c r="K158"/>
  <c r="H158"/>
  <c r="E158"/>
  <c r="BD157"/>
  <c r="BA157"/>
  <c r="AX157"/>
  <c r="AU157"/>
  <c r="AR157"/>
  <c r="AO157"/>
  <c r="AL157"/>
  <c r="AI157"/>
  <c r="AF157"/>
  <c r="AC157"/>
  <c r="Z157"/>
  <c r="W157"/>
  <c r="T157"/>
  <c r="Q157"/>
  <c r="N157"/>
  <c r="K157"/>
  <c r="H157"/>
  <c r="E157"/>
  <c r="BD156"/>
  <c r="BA156"/>
  <c r="AX156"/>
  <c r="AU156"/>
  <c r="AR156"/>
  <c r="AO156"/>
  <c r="AL156"/>
  <c r="AI156"/>
  <c r="AF156"/>
  <c r="AC156"/>
  <c r="Z156"/>
  <c r="W156"/>
  <c r="T156"/>
  <c r="Q156"/>
  <c r="N156"/>
  <c r="K156"/>
  <c r="H156"/>
  <c r="E156"/>
  <c r="BD155"/>
  <c r="BA155"/>
  <c r="AX155"/>
  <c r="AU155"/>
  <c r="AR155"/>
  <c r="AO155"/>
  <c r="AL155"/>
  <c r="AI155"/>
  <c r="AF155"/>
  <c r="AC155"/>
  <c r="Z155"/>
  <c r="W155"/>
  <c r="T155"/>
  <c r="Q155"/>
  <c r="N155"/>
  <c r="K155"/>
  <c r="H155"/>
  <c r="E155"/>
  <c r="BD154"/>
  <c r="BA154"/>
  <c r="AX154"/>
  <c r="AU154"/>
  <c r="AR154"/>
  <c r="AO154"/>
  <c r="AL154"/>
  <c r="AI154"/>
  <c r="AF154"/>
  <c r="AC154"/>
  <c r="Z154"/>
  <c r="W154"/>
  <c r="T154"/>
  <c r="Q154"/>
  <c r="N154"/>
  <c r="K154"/>
  <c r="H154"/>
  <c r="E154"/>
  <c r="BD153"/>
  <c r="BA153"/>
  <c r="AX153"/>
  <c r="AU153"/>
  <c r="AR153"/>
  <c r="AO153"/>
  <c r="AL153"/>
  <c r="AI153"/>
  <c r="AF153"/>
  <c r="AC153"/>
  <c r="Z153"/>
  <c r="W153"/>
  <c r="T153"/>
  <c r="Q153"/>
  <c r="N153"/>
  <c r="K153"/>
  <c r="H153"/>
  <c r="E153"/>
  <c r="BD152"/>
  <c r="BA152"/>
  <c r="AX152"/>
  <c r="AU152"/>
  <c r="AR152"/>
  <c r="AO152"/>
  <c r="AL152"/>
  <c r="AI152"/>
  <c r="AF152"/>
  <c r="AC152"/>
  <c r="Z152"/>
  <c r="W152"/>
  <c r="T152"/>
  <c r="Q152"/>
  <c r="N152"/>
  <c r="K152"/>
  <c r="H152"/>
  <c r="E152"/>
  <c r="BD151"/>
  <c r="BA151"/>
  <c r="AX151"/>
  <c r="AU151"/>
  <c r="AR151"/>
  <c r="AO151"/>
  <c r="AL151"/>
  <c r="AI151"/>
  <c r="AF151"/>
  <c r="AC151"/>
  <c r="Z151"/>
  <c r="W151"/>
  <c r="T151"/>
  <c r="Q151"/>
  <c r="N151"/>
  <c r="K151"/>
  <c r="H151"/>
  <c r="E151"/>
  <c r="BD150"/>
  <c r="BA150"/>
  <c r="AX150"/>
  <c r="AU150"/>
  <c r="AR150"/>
  <c r="AO150"/>
  <c r="AL150"/>
  <c r="AI150"/>
  <c r="AF150"/>
  <c r="AC150"/>
  <c r="Z150"/>
  <c r="W150"/>
  <c r="T150"/>
  <c r="Q150"/>
  <c r="N150"/>
  <c r="K150"/>
  <c r="H150"/>
  <c r="E150"/>
  <c r="BD149"/>
  <c r="BA149"/>
  <c r="AX149"/>
  <c r="AU149"/>
  <c r="AR149"/>
  <c r="AO149"/>
  <c r="AL149"/>
  <c r="AI149"/>
  <c r="AF149"/>
  <c r="AC149"/>
  <c r="Z149"/>
  <c r="W149"/>
  <c r="W162" s="1"/>
  <c r="T149"/>
  <c r="Q149"/>
  <c r="N149"/>
  <c r="K149"/>
  <c r="H149"/>
  <c r="E149"/>
  <c r="BD147"/>
  <c r="BA147"/>
  <c r="AX147"/>
  <c r="AU147"/>
  <c r="AR147"/>
  <c r="AO147"/>
  <c r="AL147"/>
  <c r="AI147"/>
  <c r="AF147"/>
  <c r="AC147"/>
  <c r="Z147"/>
  <c r="W147"/>
  <c r="T147"/>
  <c r="Q147"/>
  <c r="N147"/>
  <c r="K147"/>
  <c r="H147"/>
  <c r="E147"/>
  <c r="BD146"/>
  <c r="BA146"/>
  <c r="AX146"/>
  <c r="AU146"/>
  <c r="AR146"/>
  <c r="AO146"/>
  <c r="AL146"/>
  <c r="AI146"/>
  <c r="AF146"/>
  <c r="AC146"/>
  <c r="Z146"/>
  <c r="W146"/>
  <c r="T146"/>
  <c r="Q146"/>
  <c r="N146"/>
  <c r="K146"/>
  <c r="H146"/>
  <c r="E146"/>
  <c r="BD145"/>
  <c r="BA145"/>
  <c r="AX145"/>
  <c r="AU145"/>
  <c r="AR145"/>
  <c r="AO145"/>
  <c r="AL145"/>
  <c r="AI145"/>
  <c r="AF145"/>
  <c r="AC145"/>
  <c r="Z145"/>
  <c r="W145"/>
  <c r="T145"/>
  <c r="Q145"/>
  <c r="N145"/>
  <c r="K145"/>
  <c r="H145"/>
  <c r="E145"/>
  <c r="BD144"/>
  <c r="BA144"/>
  <c r="AX144"/>
  <c r="AU144"/>
  <c r="AR144"/>
  <c r="AO144"/>
  <c r="AL144"/>
  <c r="AI144"/>
  <c r="AF144"/>
  <c r="AC144"/>
  <c r="Z144"/>
  <c r="W144"/>
  <c r="T144"/>
  <c r="Q144"/>
  <c r="N144"/>
  <c r="K144"/>
  <c r="H144"/>
  <c r="E144"/>
  <c r="BD143"/>
  <c r="BA143"/>
  <c r="AX143"/>
  <c r="AU143"/>
  <c r="AR143"/>
  <c r="AO143"/>
  <c r="AL143"/>
  <c r="AI143"/>
  <c r="AF143"/>
  <c r="AC143"/>
  <c r="Z143"/>
  <c r="W143"/>
  <c r="T143"/>
  <c r="Q143"/>
  <c r="N143"/>
  <c r="K143"/>
  <c r="H143"/>
  <c r="E143"/>
  <c r="BD141"/>
  <c r="BA141"/>
  <c r="AX141"/>
  <c r="AU141"/>
  <c r="AR141"/>
  <c r="AO141"/>
  <c r="AL141"/>
  <c r="AI141"/>
  <c r="AF141"/>
  <c r="AC141"/>
  <c r="Z141"/>
  <c r="W141"/>
  <c r="T141"/>
  <c r="Q141"/>
  <c r="N141"/>
  <c r="K141"/>
  <c r="H141"/>
  <c r="E141"/>
  <c r="BD140"/>
  <c r="BA140"/>
  <c r="AX140"/>
  <c r="AU140"/>
  <c r="AR140"/>
  <c r="AO140"/>
  <c r="AL140"/>
  <c r="AI140"/>
  <c r="AF140"/>
  <c r="AC140"/>
  <c r="Z140"/>
  <c r="W140"/>
  <c r="T140"/>
  <c r="Q140"/>
  <c r="N140"/>
  <c r="K140"/>
  <c r="H140"/>
  <c r="E140"/>
  <c r="BD139"/>
  <c r="BA139"/>
  <c r="AX139"/>
  <c r="AU139"/>
  <c r="AR139"/>
  <c r="AO139"/>
  <c r="AL139"/>
  <c r="AI139"/>
  <c r="AF139"/>
  <c r="AC139"/>
  <c r="Z139"/>
  <c r="W139"/>
  <c r="T139"/>
  <c r="Q139"/>
  <c r="N139"/>
  <c r="K139"/>
  <c r="H139"/>
  <c r="E139"/>
  <c r="BD138"/>
  <c r="BA138"/>
  <c r="AX138"/>
  <c r="AU138"/>
  <c r="AR138"/>
  <c r="AO138"/>
  <c r="AL138"/>
  <c r="AI138"/>
  <c r="AF138"/>
  <c r="AC138"/>
  <c r="Z138"/>
  <c r="W138"/>
  <c r="T138"/>
  <c r="Q138"/>
  <c r="N138"/>
  <c r="K138"/>
  <c r="H138"/>
  <c r="E138"/>
  <c r="BD136"/>
  <c r="BA136"/>
  <c r="AX136"/>
  <c r="AU136"/>
  <c r="AR136"/>
  <c r="AO136"/>
  <c r="AL136"/>
  <c r="AI136"/>
  <c r="AF136"/>
  <c r="AC136"/>
  <c r="Z136"/>
  <c r="W136"/>
  <c r="T136"/>
  <c r="Q136"/>
  <c r="N136"/>
  <c r="K136"/>
  <c r="H136"/>
  <c r="E136"/>
  <c r="BD135"/>
  <c r="BA135"/>
  <c r="AX135"/>
  <c r="AU135"/>
  <c r="AR135"/>
  <c r="AO135"/>
  <c r="AL135"/>
  <c r="AI135"/>
  <c r="AF135"/>
  <c r="AC135"/>
  <c r="Z135"/>
  <c r="W135"/>
  <c r="T135"/>
  <c r="Q135"/>
  <c r="N135"/>
  <c r="K135"/>
  <c r="H135"/>
  <c r="E135"/>
  <c r="BD134"/>
  <c r="BA134"/>
  <c r="AX134"/>
  <c r="AU134"/>
  <c r="AR134"/>
  <c r="AO134"/>
  <c r="AL134"/>
  <c r="AI134"/>
  <c r="AF134"/>
  <c r="AC134"/>
  <c r="Z134"/>
  <c r="W134"/>
  <c r="T134"/>
  <c r="Q134"/>
  <c r="N134"/>
  <c r="K134"/>
  <c r="H134"/>
  <c r="E134"/>
  <c r="BD133"/>
  <c r="BA133"/>
  <c r="AX133"/>
  <c r="AU133"/>
  <c r="AR133"/>
  <c r="AO133"/>
  <c r="AL133"/>
  <c r="AI133"/>
  <c r="AF133"/>
  <c r="AC133"/>
  <c r="Z133"/>
  <c r="W133"/>
  <c r="T133"/>
  <c r="Q133"/>
  <c r="N133"/>
  <c r="K133"/>
  <c r="H133"/>
  <c r="E133"/>
  <c r="BD131"/>
  <c r="BA131"/>
  <c r="AX131"/>
  <c r="AU131"/>
  <c r="AR131"/>
  <c r="AO131"/>
  <c r="AL131"/>
  <c r="AI131"/>
  <c r="AF131"/>
  <c r="AC131"/>
  <c r="Z131"/>
  <c r="W131"/>
  <c r="T131"/>
  <c r="Q131"/>
  <c r="N131"/>
  <c r="K131"/>
  <c r="H131"/>
  <c r="E131"/>
  <c r="BD130"/>
  <c r="BA130"/>
  <c r="AX130"/>
  <c r="AU130"/>
  <c r="AR130"/>
  <c r="AO130"/>
  <c r="AL130"/>
  <c r="AI130"/>
  <c r="AF130"/>
  <c r="AC130"/>
  <c r="Z130"/>
  <c r="W130"/>
  <c r="T130"/>
  <c r="Q130"/>
  <c r="N130"/>
  <c r="K130"/>
  <c r="H130"/>
  <c r="E130"/>
  <c r="BD129"/>
  <c r="BA129"/>
  <c r="AX129"/>
  <c r="AU129"/>
  <c r="AR129"/>
  <c r="AO129"/>
  <c r="AL129"/>
  <c r="AI129"/>
  <c r="AF129"/>
  <c r="AC129"/>
  <c r="Z129"/>
  <c r="W129"/>
  <c r="T129"/>
  <c r="Q129"/>
  <c r="N129"/>
  <c r="K129"/>
  <c r="H129"/>
  <c r="E129"/>
  <c r="BD128"/>
  <c r="BA128"/>
  <c r="AX128"/>
  <c r="AU128"/>
  <c r="AR128"/>
  <c r="AO128"/>
  <c r="AL128"/>
  <c r="AI128"/>
  <c r="AF128"/>
  <c r="AC128"/>
  <c r="Z128"/>
  <c r="W128"/>
  <c r="T128"/>
  <c r="Q128"/>
  <c r="N128"/>
  <c r="K128"/>
  <c r="H128"/>
  <c r="E128"/>
  <c r="BD127"/>
  <c r="BA127"/>
  <c r="AX127"/>
  <c r="AU127"/>
  <c r="AR127"/>
  <c r="AO127"/>
  <c r="AL127"/>
  <c r="AI127"/>
  <c r="AF127"/>
  <c r="AC127"/>
  <c r="Z127"/>
  <c r="W127"/>
  <c r="T127"/>
  <c r="Q127"/>
  <c r="N127"/>
  <c r="K127"/>
  <c r="H127"/>
  <c r="E127"/>
  <c r="BD126"/>
  <c r="BA126"/>
  <c r="AX126"/>
  <c r="AU126"/>
  <c r="AR126"/>
  <c r="AO126"/>
  <c r="AL126"/>
  <c r="AI126"/>
  <c r="AF126"/>
  <c r="AC126"/>
  <c r="Z126"/>
  <c r="W126"/>
  <c r="T126"/>
  <c r="Q126"/>
  <c r="N126"/>
  <c r="K126"/>
  <c r="H126"/>
  <c r="E126"/>
  <c r="BD125"/>
  <c r="BA125"/>
  <c r="AX125"/>
  <c r="AU125"/>
  <c r="AR125"/>
  <c r="AO125"/>
  <c r="AL125"/>
  <c r="AI125"/>
  <c r="AF125"/>
  <c r="AC125"/>
  <c r="Z125"/>
  <c r="W125"/>
  <c r="T125"/>
  <c r="Q125"/>
  <c r="N125"/>
  <c r="K125"/>
  <c r="H125"/>
  <c r="E125"/>
  <c r="BD124"/>
  <c r="BA124"/>
  <c r="AX124"/>
  <c r="AU124"/>
  <c r="AR124"/>
  <c r="AO124"/>
  <c r="AL124"/>
  <c r="AI124"/>
  <c r="AF124"/>
  <c r="AC124"/>
  <c r="Z124"/>
  <c r="W124"/>
  <c r="T124"/>
  <c r="Q124"/>
  <c r="N124"/>
  <c r="K124"/>
  <c r="H124"/>
  <c r="E124"/>
  <c r="BD123"/>
  <c r="BA123"/>
  <c r="AX123"/>
  <c r="AU123"/>
  <c r="AR123"/>
  <c r="AO123"/>
  <c r="AL123"/>
  <c r="AI123"/>
  <c r="AF123"/>
  <c r="AC123"/>
  <c r="Z123"/>
  <c r="W123"/>
  <c r="T123"/>
  <c r="Q123"/>
  <c r="N123"/>
  <c r="K123"/>
  <c r="H123"/>
  <c r="E123"/>
  <c r="BD122"/>
  <c r="BA122"/>
  <c r="AX122"/>
  <c r="AU122"/>
  <c r="AR122"/>
  <c r="AO122"/>
  <c r="AL122"/>
  <c r="AI122"/>
  <c r="AF122"/>
  <c r="AC122"/>
  <c r="Z122"/>
  <c r="W122"/>
  <c r="T122"/>
  <c r="Q122"/>
  <c r="N122"/>
  <c r="K122"/>
  <c r="H122"/>
  <c r="E122"/>
  <c r="BD121"/>
  <c r="BA121"/>
  <c r="AX121"/>
  <c r="AU121"/>
  <c r="AR121"/>
  <c r="AO121"/>
  <c r="AL121"/>
  <c r="AI121"/>
  <c r="AF121"/>
  <c r="AC121"/>
  <c r="Z121"/>
  <c r="W121"/>
  <c r="T121"/>
  <c r="Q121"/>
  <c r="N121"/>
  <c r="K121"/>
  <c r="H121"/>
  <c r="E121"/>
  <c r="BD120"/>
  <c r="BA120"/>
  <c r="AX120"/>
  <c r="AU120"/>
  <c r="AR120"/>
  <c r="AO120"/>
  <c r="AL120"/>
  <c r="AI120"/>
  <c r="AF120"/>
  <c r="AC120"/>
  <c r="Z120"/>
  <c r="W120"/>
  <c r="T120"/>
  <c r="Q120"/>
  <c r="N120"/>
  <c r="K120"/>
  <c r="H120"/>
  <c r="E120"/>
  <c r="BD119"/>
  <c r="BA119"/>
  <c r="AX119"/>
  <c r="AU119"/>
  <c r="AR119"/>
  <c r="AO119"/>
  <c r="AL119"/>
  <c r="AI119"/>
  <c r="AF119"/>
  <c r="AC119"/>
  <c r="Z119"/>
  <c r="W119"/>
  <c r="T119"/>
  <c r="Q119"/>
  <c r="N119"/>
  <c r="K119"/>
  <c r="H119"/>
  <c r="E119"/>
  <c r="BD117"/>
  <c r="BA117"/>
  <c r="AX117"/>
  <c r="AU117"/>
  <c r="AR117"/>
  <c r="AO117"/>
  <c r="AL117"/>
  <c r="AI117"/>
  <c r="AF117"/>
  <c r="AC117"/>
  <c r="Z117"/>
  <c r="W117"/>
  <c r="T117"/>
  <c r="Q117"/>
  <c r="N117"/>
  <c r="K117"/>
  <c r="H117"/>
  <c r="E117"/>
  <c r="BD116"/>
  <c r="BA116"/>
  <c r="AX116"/>
  <c r="AU116"/>
  <c r="AR116"/>
  <c r="AO116"/>
  <c r="AL116"/>
  <c r="AI116"/>
  <c r="AF116"/>
  <c r="AC116"/>
  <c r="Z116"/>
  <c r="W116"/>
  <c r="T116"/>
  <c r="Q116"/>
  <c r="N116"/>
  <c r="K116"/>
  <c r="H116"/>
  <c r="E116"/>
  <c r="BD115"/>
  <c r="BA115"/>
  <c r="AX115"/>
  <c r="AU115"/>
  <c r="AR115"/>
  <c r="AO115"/>
  <c r="AL115"/>
  <c r="AI115"/>
  <c r="AF115"/>
  <c r="AC115"/>
  <c r="Z115"/>
  <c r="W115"/>
  <c r="T115"/>
  <c r="Q115"/>
  <c r="N115"/>
  <c r="K115"/>
  <c r="H115"/>
  <c r="E115"/>
  <c r="BD114"/>
  <c r="BA114"/>
  <c r="AX114"/>
  <c r="AU114"/>
  <c r="AR114"/>
  <c r="AO114"/>
  <c r="AL114"/>
  <c r="AI114"/>
  <c r="AF114"/>
  <c r="AC114"/>
  <c r="Z114"/>
  <c r="W114"/>
  <c r="T114"/>
  <c r="Q114"/>
  <c r="N114"/>
  <c r="K114"/>
  <c r="H114"/>
  <c r="E114"/>
  <c r="BD112"/>
  <c r="BA112"/>
  <c r="AX112"/>
  <c r="AU112"/>
  <c r="AR112"/>
  <c r="AO112"/>
  <c r="AL112"/>
  <c r="AI112"/>
  <c r="AF112"/>
  <c r="AC112"/>
  <c r="Z112"/>
  <c r="W112"/>
  <c r="T112"/>
  <c r="Q112"/>
  <c r="N112"/>
  <c r="K112"/>
  <c r="H112"/>
  <c r="E112"/>
  <c r="BD111"/>
  <c r="BA111"/>
  <c r="AX111"/>
  <c r="AU111"/>
  <c r="AR111"/>
  <c r="AO111"/>
  <c r="AL111"/>
  <c r="AI111"/>
  <c r="AF111"/>
  <c r="AC111"/>
  <c r="Z111"/>
  <c r="W111"/>
  <c r="T111"/>
  <c r="Q111"/>
  <c r="N111"/>
  <c r="K111"/>
  <c r="H111"/>
  <c r="E111"/>
  <c r="BD110"/>
  <c r="BA110"/>
  <c r="AX110"/>
  <c r="AU110"/>
  <c r="AR110"/>
  <c r="AO110"/>
  <c r="AL110"/>
  <c r="AI110"/>
  <c r="AF110"/>
  <c r="AC110"/>
  <c r="Z110"/>
  <c r="W110"/>
  <c r="T110"/>
  <c r="Q110"/>
  <c r="N110"/>
  <c r="K110"/>
  <c r="H110"/>
  <c r="E110"/>
  <c r="BD109"/>
  <c r="BA109"/>
  <c r="AX109"/>
  <c r="AU109"/>
  <c r="AR109"/>
  <c r="AO109"/>
  <c r="AL109"/>
  <c r="AI109"/>
  <c r="AF109"/>
  <c r="AC109"/>
  <c r="Z109"/>
  <c r="W109"/>
  <c r="T109"/>
  <c r="Q109"/>
  <c r="N109"/>
  <c r="K109"/>
  <c r="H109"/>
  <c r="E109"/>
  <c r="BD108"/>
  <c r="BA108"/>
  <c r="AX108"/>
  <c r="AU108"/>
  <c r="AR108"/>
  <c r="AO108"/>
  <c r="AL108"/>
  <c r="AI108"/>
  <c r="AF108"/>
  <c r="AC108"/>
  <c r="Z108"/>
  <c r="W108"/>
  <c r="T108"/>
  <c r="Q108"/>
  <c r="N108"/>
  <c r="K108"/>
  <c r="H108"/>
  <c r="E108"/>
  <c r="BD107"/>
  <c r="BA107"/>
  <c r="AX107"/>
  <c r="AU107"/>
  <c r="AR107"/>
  <c r="AO107"/>
  <c r="AL107"/>
  <c r="AI107"/>
  <c r="AF107"/>
  <c r="AC107"/>
  <c r="Z107"/>
  <c r="W107"/>
  <c r="T107"/>
  <c r="Q107"/>
  <c r="N107"/>
  <c r="K107"/>
  <c r="H107"/>
  <c r="E107"/>
  <c r="BD106"/>
  <c r="BA106"/>
  <c r="AX106"/>
  <c r="AU106"/>
  <c r="AR106"/>
  <c r="AO106"/>
  <c r="AL106"/>
  <c r="AI106"/>
  <c r="AF106"/>
  <c r="AC106"/>
  <c r="Z106"/>
  <c r="W106"/>
  <c r="T106"/>
  <c r="Q106"/>
  <c r="N106"/>
  <c r="K106"/>
  <c r="H106"/>
  <c r="E106"/>
  <c r="BD105"/>
  <c r="BA105"/>
  <c r="AX105"/>
  <c r="AU105"/>
  <c r="AR105"/>
  <c r="AO105"/>
  <c r="AL105"/>
  <c r="AI105"/>
  <c r="AF105"/>
  <c r="AC105"/>
  <c r="Z105"/>
  <c r="W105"/>
  <c r="T105"/>
  <c r="Q105"/>
  <c r="N105"/>
  <c r="K105"/>
  <c r="H105"/>
  <c r="E105"/>
  <c r="BD104"/>
  <c r="BA104"/>
  <c r="AX104"/>
  <c r="AU104"/>
  <c r="AR104"/>
  <c r="AO104"/>
  <c r="AL104"/>
  <c r="AI104"/>
  <c r="AF104"/>
  <c r="AC104"/>
  <c r="Z104"/>
  <c r="W104"/>
  <c r="T104"/>
  <c r="Q104"/>
  <c r="N104"/>
  <c r="K104"/>
  <c r="H104"/>
  <c r="E104"/>
  <c r="BD103"/>
  <c r="BA103"/>
  <c r="AX103"/>
  <c r="AU103"/>
  <c r="AR103"/>
  <c r="AO103"/>
  <c r="AL103"/>
  <c r="AI103"/>
  <c r="AF103"/>
  <c r="AC103"/>
  <c r="Z103"/>
  <c r="W103"/>
  <c r="T103"/>
  <c r="Q103"/>
  <c r="N103"/>
  <c r="K103"/>
  <c r="H103"/>
  <c r="E103"/>
  <c r="BD102"/>
  <c r="BA102"/>
  <c r="AX102"/>
  <c r="AU102"/>
  <c r="AR102"/>
  <c r="AO102"/>
  <c r="AL102"/>
  <c r="AI102"/>
  <c r="AF102"/>
  <c r="AC102"/>
  <c r="Z102"/>
  <c r="W102"/>
  <c r="T102"/>
  <c r="Q102"/>
  <c r="N102"/>
  <c r="K102"/>
  <c r="H102"/>
  <c r="E102"/>
  <c r="BD101"/>
  <c r="BA101"/>
  <c r="AX101"/>
  <c r="AU101"/>
  <c r="AR101"/>
  <c r="AO101"/>
  <c r="AL101"/>
  <c r="AI101"/>
  <c r="AF101"/>
  <c r="AC101"/>
  <c r="Z101"/>
  <c r="W101"/>
  <c r="T101"/>
  <c r="Q101"/>
  <c r="N101"/>
  <c r="K101"/>
  <c r="H101"/>
  <c r="E101"/>
  <c r="BD99"/>
  <c r="BA99"/>
  <c r="AX99"/>
  <c r="AU99"/>
  <c r="AR99"/>
  <c r="AO99"/>
  <c r="AL99"/>
  <c r="AI99"/>
  <c r="AF99"/>
  <c r="AC99"/>
  <c r="Z99"/>
  <c r="W99"/>
  <c r="T99"/>
  <c r="Q99"/>
  <c r="N99"/>
  <c r="K99"/>
  <c r="H99"/>
  <c r="E99"/>
  <c r="BD98"/>
  <c r="BA98"/>
  <c r="AX98"/>
  <c r="AU98"/>
  <c r="AR98"/>
  <c r="AO98"/>
  <c r="AL98"/>
  <c r="AI98"/>
  <c r="AF98"/>
  <c r="AC98"/>
  <c r="Z98"/>
  <c r="W98"/>
  <c r="T98"/>
  <c r="Q98"/>
  <c r="N98"/>
  <c r="K98"/>
  <c r="H98"/>
  <c r="E98"/>
  <c r="BD97"/>
  <c r="BA97"/>
  <c r="AX97"/>
  <c r="AU97"/>
  <c r="AR97"/>
  <c r="AO97"/>
  <c r="AL97"/>
  <c r="AI97"/>
  <c r="AF97"/>
  <c r="AC97"/>
  <c r="Z97"/>
  <c r="W97"/>
  <c r="T97"/>
  <c r="Q97"/>
  <c r="N97"/>
  <c r="K97"/>
  <c r="H97"/>
  <c r="E97"/>
  <c r="BD96"/>
  <c r="BA96"/>
  <c r="AX96"/>
  <c r="AU96"/>
  <c r="AR96"/>
  <c r="AO96"/>
  <c r="AL96"/>
  <c r="AI96"/>
  <c r="AF96"/>
  <c r="AC96"/>
  <c r="Z96"/>
  <c r="W96"/>
  <c r="T96"/>
  <c r="Q96"/>
  <c r="N96"/>
  <c r="K96"/>
  <c r="H96"/>
  <c r="E96"/>
  <c r="BD94"/>
  <c r="BA94"/>
  <c r="AX94"/>
  <c r="AU94"/>
  <c r="AR94"/>
  <c r="AO94"/>
  <c r="AL94"/>
  <c r="AI94"/>
  <c r="AF94"/>
  <c r="AC94"/>
  <c r="Z94"/>
  <c r="W94"/>
  <c r="T94"/>
  <c r="Q94"/>
  <c r="N94"/>
  <c r="K94"/>
  <c r="H94"/>
  <c r="E94"/>
  <c r="BD93"/>
  <c r="BA93"/>
  <c r="AX93"/>
  <c r="AU93"/>
  <c r="AR93"/>
  <c r="AO93"/>
  <c r="AL93"/>
  <c r="AI93"/>
  <c r="AF93"/>
  <c r="AC93"/>
  <c r="Z93"/>
  <c r="W93"/>
  <c r="T93"/>
  <c r="Q93"/>
  <c r="N93"/>
  <c r="K93"/>
  <c r="H93"/>
  <c r="E93"/>
  <c r="BD91"/>
  <c r="BA91"/>
  <c r="AX91"/>
  <c r="AU91"/>
  <c r="AR91"/>
  <c r="AO91"/>
  <c r="AL91"/>
  <c r="AI91"/>
  <c r="AF91"/>
  <c r="AC91"/>
  <c r="Z91"/>
  <c r="W91"/>
  <c r="T91"/>
  <c r="Q91"/>
  <c r="N91"/>
  <c r="K91"/>
  <c r="H91"/>
  <c r="E91"/>
  <c r="BD90"/>
  <c r="BA90"/>
  <c r="AX90"/>
  <c r="AU90"/>
  <c r="AR90"/>
  <c r="AO90"/>
  <c r="AL90"/>
  <c r="AI90"/>
  <c r="AF90"/>
  <c r="AC90"/>
  <c r="Z90"/>
  <c r="W90"/>
  <c r="T90"/>
  <c r="Q90"/>
  <c r="N90"/>
  <c r="K90"/>
  <c r="H90"/>
  <c r="E90"/>
  <c r="BD89"/>
  <c r="BA89"/>
  <c r="AX89"/>
  <c r="AU89"/>
  <c r="AR89"/>
  <c r="AO89"/>
  <c r="AL89"/>
  <c r="AI89"/>
  <c r="AF89"/>
  <c r="AC89"/>
  <c r="Z89"/>
  <c r="W89"/>
  <c r="T89"/>
  <c r="Q89"/>
  <c r="N89"/>
  <c r="K89"/>
  <c r="H89"/>
  <c r="E89"/>
  <c r="BD88"/>
  <c r="BA88"/>
  <c r="AX88"/>
  <c r="AU88"/>
  <c r="AR88"/>
  <c r="AO88"/>
  <c r="AL88"/>
  <c r="AI88"/>
  <c r="AF88"/>
  <c r="AC88"/>
  <c r="Z88"/>
  <c r="W88"/>
  <c r="T88"/>
  <c r="Q88"/>
  <c r="N88"/>
  <c r="K88"/>
  <c r="H88"/>
  <c r="E88"/>
  <c r="BD86"/>
  <c r="BD87" s="1"/>
  <c r="BA86"/>
  <c r="BA87" s="1"/>
  <c r="AX86"/>
  <c r="AX87" s="1"/>
  <c r="AU86"/>
  <c r="AU87" s="1"/>
  <c r="AR86"/>
  <c r="AR87" s="1"/>
  <c r="AO86"/>
  <c r="AO87" s="1"/>
  <c r="AL86"/>
  <c r="AL87" s="1"/>
  <c r="AI86"/>
  <c r="AI87" s="1"/>
  <c r="AF86"/>
  <c r="AF87" s="1"/>
  <c r="AC86"/>
  <c r="AC87" s="1"/>
  <c r="Z86"/>
  <c r="Z87" s="1"/>
  <c r="W86"/>
  <c r="W87" s="1"/>
  <c r="T86"/>
  <c r="Q86"/>
  <c r="Q87" s="1"/>
  <c r="N86"/>
  <c r="N87" s="1"/>
  <c r="K86"/>
  <c r="K87" s="1"/>
  <c r="H86"/>
  <c r="H87" s="1"/>
  <c r="E86"/>
  <c r="E87" s="1"/>
  <c r="BD84"/>
  <c r="BA84"/>
  <c r="AX84"/>
  <c r="AU84"/>
  <c r="AR84"/>
  <c r="AO84"/>
  <c r="AL84"/>
  <c r="AI84"/>
  <c r="AF84"/>
  <c r="AC84"/>
  <c r="Z84"/>
  <c r="W84"/>
  <c r="T84"/>
  <c r="Q84"/>
  <c r="N84"/>
  <c r="K84"/>
  <c r="H84"/>
  <c r="E84"/>
  <c r="BD83"/>
  <c r="BA83"/>
  <c r="AX83"/>
  <c r="AU83"/>
  <c r="AR83"/>
  <c r="AO83"/>
  <c r="AL83"/>
  <c r="AI83"/>
  <c r="AF83"/>
  <c r="AC83"/>
  <c r="Z83"/>
  <c r="W83"/>
  <c r="T83"/>
  <c r="Q83"/>
  <c r="N83"/>
  <c r="K83"/>
  <c r="H83"/>
  <c r="E83"/>
  <c r="BD82"/>
  <c r="BA82"/>
  <c r="AX82"/>
  <c r="AU82"/>
  <c r="AR82"/>
  <c r="AO82"/>
  <c r="AL82"/>
  <c r="AI82"/>
  <c r="AF82"/>
  <c r="AC82"/>
  <c r="Z82"/>
  <c r="W82"/>
  <c r="T82"/>
  <c r="Q82"/>
  <c r="N82"/>
  <c r="K82"/>
  <c r="H82"/>
  <c r="E82"/>
  <c r="BD81"/>
  <c r="BA81"/>
  <c r="AX81"/>
  <c r="AU81"/>
  <c r="AR81"/>
  <c r="AO81"/>
  <c r="AL81"/>
  <c r="AI81"/>
  <c r="AF81"/>
  <c r="AC81"/>
  <c r="Z81"/>
  <c r="W81"/>
  <c r="T81"/>
  <c r="Q81"/>
  <c r="N81"/>
  <c r="K81"/>
  <c r="H81"/>
  <c r="E81"/>
  <c r="BD80"/>
  <c r="BA80"/>
  <c r="AX80"/>
  <c r="AU80"/>
  <c r="AR80"/>
  <c r="AO80"/>
  <c r="AL80"/>
  <c r="AI80"/>
  <c r="AF80"/>
  <c r="AC80"/>
  <c r="Z80"/>
  <c r="W80"/>
  <c r="T80"/>
  <c r="Q80"/>
  <c r="N80"/>
  <c r="K80"/>
  <c r="H80"/>
  <c r="E80"/>
  <c r="BD79"/>
  <c r="BA79"/>
  <c r="AX79"/>
  <c r="AU79"/>
  <c r="AR79"/>
  <c r="AO79"/>
  <c r="AL79"/>
  <c r="AI79"/>
  <c r="AF79"/>
  <c r="AC79"/>
  <c r="Z79"/>
  <c r="W79"/>
  <c r="T79"/>
  <c r="Q79"/>
  <c r="N79"/>
  <c r="K79"/>
  <c r="H79"/>
  <c r="E79"/>
  <c r="BD78"/>
  <c r="BD85" s="1"/>
  <c r="BA78"/>
  <c r="AX78"/>
  <c r="AU78"/>
  <c r="AR78"/>
  <c r="AR85" s="1"/>
  <c r="AO78"/>
  <c r="AL78"/>
  <c r="AI78"/>
  <c r="AF78"/>
  <c r="AF85" s="1"/>
  <c r="AC78"/>
  <c r="Z78"/>
  <c r="W78"/>
  <c r="T78"/>
  <c r="T85" s="1"/>
  <c r="Q78"/>
  <c r="N78"/>
  <c r="K78"/>
  <c r="H78"/>
  <c r="H85" s="1"/>
  <c r="E78"/>
  <c r="BD76"/>
  <c r="BD77" s="1"/>
  <c r="BA76"/>
  <c r="BA77" s="1"/>
  <c r="AX76"/>
  <c r="AX77" s="1"/>
  <c r="AU76"/>
  <c r="AU77" s="1"/>
  <c r="AR76"/>
  <c r="AR77" s="1"/>
  <c r="AO76"/>
  <c r="AO77" s="1"/>
  <c r="AL76"/>
  <c r="AL77" s="1"/>
  <c r="AI76"/>
  <c r="AI77" s="1"/>
  <c r="AF76"/>
  <c r="AF77" s="1"/>
  <c r="AC76"/>
  <c r="AC77" s="1"/>
  <c r="Z76"/>
  <c r="Z77" s="1"/>
  <c r="W76"/>
  <c r="W77" s="1"/>
  <c r="T76"/>
  <c r="T77" s="1"/>
  <c r="Q76"/>
  <c r="Q77" s="1"/>
  <c r="N76"/>
  <c r="N77" s="1"/>
  <c r="K76"/>
  <c r="K77" s="1"/>
  <c r="H76"/>
  <c r="H77" s="1"/>
  <c r="E76"/>
  <c r="E77" s="1"/>
  <c r="BD74"/>
  <c r="BA74"/>
  <c r="AX74"/>
  <c r="AU74"/>
  <c r="AR74"/>
  <c r="AO74"/>
  <c r="AL74"/>
  <c r="AI74"/>
  <c r="AF74"/>
  <c r="AC74"/>
  <c r="Z74"/>
  <c r="W74"/>
  <c r="T74"/>
  <c r="Q74"/>
  <c r="N74"/>
  <c r="K74"/>
  <c r="H74"/>
  <c r="E74"/>
  <c r="BD73"/>
  <c r="BA73"/>
  <c r="AX73"/>
  <c r="AU73"/>
  <c r="AR73"/>
  <c r="AO73"/>
  <c r="AL73"/>
  <c r="AI73"/>
  <c r="AF73"/>
  <c r="AC73"/>
  <c r="Z73"/>
  <c r="W73"/>
  <c r="T73"/>
  <c r="Q73"/>
  <c r="N73"/>
  <c r="K73"/>
  <c r="H73"/>
  <c r="E73"/>
  <c r="BD72"/>
  <c r="BA72"/>
  <c r="AX72"/>
  <c r="AU72"/>
  <c r="AR72"/>
  <c r="AO72"/>
  <c r="AL72"/>
  <c r="AI72"/>
  <c r="AF72"/>
  <c r="AC72"/>
  <c r="Z72"/>
  <c r="W72"/>
  <c r="T72"/>
  <c r="Q72"/>
  <c r="N72"/>
  <c r="K72"/>
  <c r="H72"/>
  <c r="E72"/>
  <c r="BD71"/>
  <c r="BA71"/>
  <c r="AX71"/>
  <c r="AU71"/>
  <c r="AR71"/>
  <c r="AO71"/>
  <c r="AL71"/>
  <c r="AI71"/>
  <c r="AF71"/>
  <c r="AC71"/>
  <c r="Z71"/>
  <c r="W71"/>
  <c r="T71"/>
  <c r="Q71"/>
  <c r="N71"/>
  <c r="K71"/>
  <c r="H71"/>
  <c r="E71"/>
  <c r="BD70"/>
  <c r="BA70"/>
  <c r="AX70"/>
  <c r="AU70"/>
  <c r="AR70"/>
  <c r="AO70"/>
  <c r="AL70"/>
  <c r="AI70"/>
  <c r="AF70"/>
  <c r="AC70"/>
  <c r="Z70"/>
  <c r="W70"/>
  <c r="T70"/>
  <c r="Q70"/>
  <c r="N70"/>
  <c r="K70"/>
  <c r="H70"/>
  <c r="E70"/>
  <c r="BD69"/>
  <c r="BA69"/>
  <c r="AX69"/>
  <c r="AU69"/>
  <c r="AR69"/>
  <c r="AO69"/>
  <c r="AL69"/>
  <c r="AI69"/>
  <c r="AF69"/>
  <c r="AC69"/>
  <c r="Z69"/>
  <c r="W69"/>
  <c r="T69"/>
  <c r="Q69"/>
  <c r="N69"/>
  <c r="K69"/>
  <c r="H69"/>
  <c r="E69"/>
  <c r="BD68"/>
  <c r="BD75" s="1"/>
  <c r="BA68"/>
  <c r="AX68"/>
  <c r="AU68"/>
  <c r="AR68"/>
  <c r="AR75" s="1"/>
  <c r="AO68"/>
  <c r="AL68"/>
  <c r="AI68"/>
  <c r="AF68"/>
  <c r="AF75" s="1"/>
  <c r="AC68"/>
  <c r="Z68"/>
  <c r="W68"/>
  <c r="T68"/>
  <c r="Q68"/>
  <c r="N68"/>
  <c r="K68"/>
  <c r="H68"/>
  <c r="H75" s="1"/>
  <c r="E68"/>
  <c r="BD67"/>
  <c r="BA67"/>
  <c r="AX67"/>
  <c r="AX75" s="1"/>
  <c r="AU67"/>
  <c r="AR67"/>
  <c r="AO67"/>
  <c r="AL67"/>
  <c r="AL75" s="1"/>
  <c r="AI67"/>
  <c r="AF67"/>
  <c r="AC67"/>
  <c r="Z67"/>
  <c r="Z75" s="1"/>
  <c r="W67"/>
  <c r="T67"/>
  <c r="Q67"/>
  <c r="N67"/>
  <c r="N75" s="1"/>
  <c r="K67"/>
  <c r="H67"/>
  <c r="E67"/>
  <c r="BD65"/>
  <c r="BA65"/>
  <c r="AX65"/>
  <c r="AU65"/>
  <c r="AR65"/>
  <c r="AO65"/>
  <c r="AL65"/>
  <c r="AI65"/>
  <c r="AF65"/>
  <c r="AC65"/>
  <c r="Z65"/>
  <c r="W65"/>
  <c r="T65"/>
  <c r="Q65"/>
  <c r="N65"/>
  <c r="K65"/>
  <c r="H65"/>
  <c r="E65"/>
  <c r="BD64"/>
  <c r="BA64"/>
  <c r="AX64"/>
  <c r="AU64"/>
  <c r="AR64"/>
  <c r="AO64"/>
  <c r="AL64"/>
  <c r="AI64"/>
  <c r="AF64"/>
  <c r="AC64"/>
  <c r="Z64"/>
  <c r="W64"/>
  <c r="T64"/>
  <c r="Q64"/>
  <c r="N64"/>
  <c r="K64"/>
  <c r="H64"/>
  <c r="E64"/>
  <c r="BD63"/>
  <c r="BD66" s="1"/>
  <c r="BA63"/>
  <c r="AX63"/>
  <c r="AU63"/>
  <c r="AR63"/>
  <c r="AO63"/>
  <c r="AL63"/>
  <c r="AI63"/>
  <c r="AF63"/>
  <c r="AF66" s="1"/>
  <c r="AC63"/>
  <c r="Z63"/>
  <c r="W63"/>
  <c r="T63"/>
  <c r="T66" s="1"/>
  <c r="Q63"/>
  <c r="N63"/>
  <c r="K63"/>
  <c r="H63"/>
  <c r="H66" s="1"/>
  <c r="E63"/>
  <c r="BD62"/>
  <c r="BA62"/>
  <c r="AX62"/>
  <c r="AX66" s="1"/>
  <c r="AU62"/>
  <c r="AR62"/>
  <c r="AO62"/>
  <c r="AL62"/>
  <c r="AL66" s="1"/>
  <c r="AI62"/>
  <c r="AF62"/>
  <c r="AC62"/>
  <c r="Z62"/>
  <c r="Z66" s="1"/>
  <c r="W62"/>
  <c r="T62"/>
  <c r="Q62"/>
  <c r="N62"/>
  <c r="N66" s="1"/>
  <c r="K62"/>
  <c r="H62"/>
  <c r="E62"/>
  <c r="BD60"/>
  <c r="BA60"/>
  <c r="AX60"/>
  <c r="AU60"/>
  <c r="AR60"/>
  <c r="AO60"/>
  <c r="AL60"/>
  <c r="AI60"/>
  <c r="AF60"/>
  <c r="AC60"/>
  <c r="Z60"/>
  <c r="W60"/>
  <c r="T60"/>
  <c r="Q60"/>
  <c r="N60"/>
  <c r="K60"/>
  <c r="H60"/>
  <c r="E60"/>
  <c r="BD59"/>
  <c r="BA59"/>
  <c r="AX59"/>
  <c r="AU59"/>
  <c r="AR59"/>
  <c r="AO59"/>
  <c r="AL59"/>
  <c r="AI59"/>
  <c r="AF59"/>
  <c r="AC59"/>
  <c r="Z59"/>
  <c r="W59"/>
  <c r="T59"/>
  <c r="Q59"/>
  <c r="N59"/>
  <c r="K59"/>
  <c r="H59"/>
  <c r="E59"/>
  <c r="BD58"/>
  <c r="BA58"/>
  <c r="AX58"/>
  <c r="AU58"/>
  <c r="AR58"/>
  <c r="AO58"/>
  <c r="AL58"/>
  <c r="AI58"/>
  <c r="AF58"/>
  <c r="AC58"/>
  <c r="Z58"/>
  <c r="W58"/>
  <c r="T58"/>
  <c r="Q58"/>
  <c r="N58"/>
  <c r="K58"/>
  <c r="H58"/>
  <c r="E58"/>
  <c r="BD57"/>
  <c r="BA57"/>
  <c r="AX57"/>
  <c r="AX61" s="1"/>
  <c r="AU57"/>
  <c r="AR57"/>
  <c r="AO57"/>
  <c r="AL57"/>
  <c r="AL61" s="1"/>
  <c r="AI57"/>
  <c r="AF57"/>
  <c r="AC57"/>
  <c r="Z57"/>
  <c r="Z61" s="1"/>
  <c r="W57"/>
  <c r="T57"/>
  <c r="Q57"/>
  <c r="N57"/>
  <c r="N61" s="1"/>
  <c r="K57"/>
  <c r="H57"/>
  <c r="E57"/>
  <c r="BD56"/>
  <c r="BD61" s="1"/>
  <c r="BA56"/>
  <c r="AX56"/>
  <c r="AU56"/>
  <c r="AR56"/>
  <c r="AR61" s="1"/>
  <c r="AO56"/>
  <c r="AL56"/>
  <c r="AI56"/>
  <c r="AF56"/>
  <c r="AF61" s="1"/>
  <c r="AC56"/>
  <c r="Z56"/>
  <c r="W56"/>
  <c r="T56"/>
  <c r="T61" s="1"/>
  <c r="Q56"/>
  <c r="N56"/>
  <c r="K56"/>
  <c r="H56"/>
  <c r="H61" s="1"/>
  <c r="E56"/>
  <c r="BD54"/>
  <c r="BA54"/>
  <c r="AX54"/>
  <c r="AU54"/>
  <c r="AR54"/>
  <c r="AO54"/>
  <c r="AL54"/>
  <c r="AI54"/>
  <c r="AF54"/>
  <c r="AC54"/>
  <c r="Z54"/>
  <c r="W54"/>
  <c r="T54"/>
  <c r="Q54"/>
  <c r="N54"/>
  <c r="K54"/>
  <c r="H54"/>
  <c r="E54"/>
  <c r="BD53"/>
  <c r="BA53"/>
  <c r="AX53"/>
  <c r="AU53"/>
  <c r="AR53"/>
  <c r="AO53"/>
  <c r="AL53"/>
  <c r="AI53"/>
  <c r="AF53"/>
  <c r="AC53"/>
  <c r="Z53"/>
  <c r="W53"/>
  <c r="T53"/>
  <c r="Q53"/>
  <c r="N53"/>
  <c r="K53"/>
  <c r="H53"/>
  <c r="E53"/>
  <c r="BD52"/>
  <c r="BA52"/>
  <c r="AX52"/>
  <c r="AU52"/>
  <c r="AR52"/>
  <c r="AO52"/>
  <c r="AL52"/>
  <c r="AI52"/>
  <c r="AF52"/>
  <c r="AC52"/>
  <c r="Z52"/>
  <c r="W52"/>
  <c r="T52"/>
  <c r="Q52"/>
  <c r="N52"/>
  <c r="K52"/>
  <c r="H52"/>
  <c r="E52"/>
  <c r="BD51"/>
  <c r="BA51"/>
  <c r="AX51"/>
  <c r="AU51"/>
  <c r="AR51"/>
  <c r="AO51"/>
  <c r="AL51"/>
  <c r="AI51"/>
  <c r="AF51"/>
  <c r="AC51"/>
  <c r="Z51"/>
  <c r="W51"/>
  <c r="T51"/>
  <c r="Q51"/>
  <c r="N51"/>
  <c r="K51"/>
  <c r="H51"/>
  <c r="E51"/>
  <c r="BD50"/>
  <c r="BA50"/>
  <c r="AX50"/>
  <c r="AU50"/>
  <c r="AR50"/>
  <c r="AO50"/>
  <c r="AL50"/>
  <c r="AI50"/>
  <c r="AF50"/>
  <c r="AC50"/>
  <c r="Z50"/>
  <c r="W50"/>
  <c r="T50"/>
  <c r="Q50"/>
  <c r="N50"/>
  <c r="K50"/>
  <c r="H50"/>
  <c r="E50"/>
  <c r="BD49"/>
  <c r="BA49"/>
  <c r="AX49"/>
  <c r="AU49"/>
  <c r="AR49"/>
  <c r="AO49"/>
  <c r="AL49"/>
  <c r="AI49"/>
  <c r="AF49"/>
  <c r="AC49"/>
  <c r="Z49"/>
  <c r="W49"/>
  <c r="T49"/>
  <c r="Q49"/>
  <c r="N49"/>
  <c r="K49"/>
  <c r="H49"/>
  <c r="E49"/>
  <c r="BD48"/>
  <c r="BA48"/>
  <c r="AX48"/>
  <c r="AU48"/>
  <c r="AR48"/>
  <c r="AO48"/>
  <c r="AL48"/>
  <c r="AI48"/>
  <c r="AF48"/>
  <c r="AC48"/>
  <c r="Z48"/>
  <c r="W48"/>
  <c r="T48"/>
  <c r="Q48"/>
  <c r="N48"/>
  <c r="K48"/>
  <c r="H48"/>
  <c r="E48"/>
  <c r="BD47"/>
  <c r="BA47"/>
  <c r="AX47"/>
  <c r="AU47"/>
  <c r="AR47"/>
  <c r="AO47"/>
  <c r="AL47"/>
  <c r="AI47"/>
  <c r="AF47"/>
  <c r="AC47"/>
  <c r="Z47"/>
  <c r="W47"/>
  <c r="T47"/>
  <c r="Q47"/>
  <c r="N47"/>
  <c r="K47"/>
  <c r="H47"/>
  <c r="E47"/>
  <c r="BD46"/>
  <c r="BA46"/>
  <c r="AX46"/>
  <c r="AU46"/>
  <c r="AR46"/>
  <c r="AO46"/>
  <c r="AL46"/>
  <c r="AI46"/>
  <c r="AF46"/>
  <c r="AC46"/>
  <c r="Z46"/>
  <c r="W46"/>
  <c r="T46"/>
  <c r="Q46"/>
  <c r="N46"/>
  <c r="K46"/>
  <c r="H46"/>
  <c r="E46"/>
  <c r="BD45"/>
  <c r="BA45"/>
  <c r="AX45"/>
  <c r="AU45"/>
  <c r="AR45"/>
  <c r="AO45"/>
  <c r="AL45"/>
  <c r="AI45"/>
  <c r="AF45"/>
  <c r="AC45"/>
  <c r="Z45"/>
  <c r="W45"/>
  <c r="T45"/>
  <c r="Q45"/>
  <c r="N45"/>
  <c r="K45"/>
  <c r="H45"/>
  <c r="E45"/>
  <c r="BD44"/>
  <c r="BA44"/>
  <c r="AX44"/>
  <c r="AU44"/>
  <c r="AR44"/>
  <c r="AO44"/>
  <c r="AL44"/>
  <c r="AI44"/>
  <c r="AF44"/>
  <c r="AC44"/>
  <c r="Z44"/>
  <c r="W44"/>
  <c r="T44"/>
  <c r="Q44"/>
  <c r="N44"/>
  <c r="K44"/>
  <c r="H44"/>
  <c r="E44"/>
  <c r="BD43"/>
  <c r="BA43"/>
  <c r="AX43"/>
  <c r="AU43"/>
  <c r="AR43"/>
  <c r="AO43"/>
  <c r="AL43"/>
  <c r="AI43"/>
  <c r="AF43"/>
  <c r="AC43"/>
  <c r="Z43"/>
  <c r="W43"/>
  <c r="T43"/>
  <c r="Q43"/>
  <c r="N43"/>
  <c r="K43"/>
  <c r="H43"/>
  <c r="E43"/>
  <c r="BD42"/>
  <c r="BA42"/>
  <c r="AX42"/>
  <c r="AU42"/>
  <c r="AR42"/>
  <c r="AO42"/>
  <c r="AL42"/>
  <c r="AI42"/>
  <c r="AF42"/>
  <c r="AC42"/>
  <c r="Z42"/>
  <c r="W42"/>
  <c r="T42"/>
  <c r="Q42"/>
  <c r="N42"/>
  <c r="K42"/>
  <c r="H42"/>
  <c r="E42"/>
  <c r="BD41"/>
  <c r="BA41"/>
  <c r="AX41"/>
  <c r="AU41"/>
  <c r="AR41"/>
  <c r="AO41"/>
  <c r="AL41"/>
  <c r="AI41"/>
  <c r="AF41"/>
  <c r="AC41"/>
  <c r="Z41"/>
  <c r="W41"/>
  <c r="T41"/>
  <c r="Q41"/>
  <c r="N41"/>
  <c r="K41"/>
  <c r="H41"/>
  <c r="E41"/>
  <c r="BD40"/>
  <c r="BA40"/>
  <c r="AX40"/>
  <c r="AU40"/>
  <c r="AR40"/>
  <c r="AO40"/>
  <c r="AL40"/>
  <c r="AI40"/>
  <c r="AF40"/>
  <c r="AC40"/>
  <c r="Z40"/>
  <c r="W40"/>
  <c r="T40"/>
  <c r="Q40"/>
  <c r="N40"/>
  <c r="K40"/>
  <c r="H40"/>
  <c r="E40"/>
  <c r="BD39"/>
  <c r="BA39"/>
  <c r="AX39"/>
  <c r="AU39"/>
  <c r="AR39"/>
  <c r="AO39"/>
  <c r="AL39"/>
  <c r="AI39"/>
  <c r="AF39"/>
  <c r="AC39"/>
  <c r="Z39"/>
  <c r="W39"/>
  <c r="T39"/>
  <c r="Q39"/>
  <c r="N39"/>
  <c r="K39"/>
  <c r="H39"/>
  <c r="E39"/>
  <c r="BD38"/>
  <c r="BA38"/>
  <c r="AX38"/>
  <c r="AU38"/>
  <c r="AR38"/>
  <c r="AO38"/>
  <c r="AL38"/>
  <c r="AI38"/>
  <c r="AF38"/>
  <c r="AC38"/>
  <c r="Z38"/>
  <c r="W38"/>
  <c r="T38"/>
  <c r="Q38"/>
  <c r="N38"/>
  <c r="K38"/>
  <c r="H38"/>
  <c r="E38"/>
  <c r="BD37"/>
  <c r="BD55" s="1"/>
  <c r="BA37"/>
  <c r="AX37"/>
  <c r="AU37"/>
  <c r="AR37"/>
  <c r="AR55" s="1"/>
  <c r="AO37"/>
  <c r="AL37"/>
  <c r="AI37"/>
  <c r="AF37"/>
  <c r="AF55" s="1"/>
  <c r="AC37"/>
  <c r="Z37"/>
  <c r="W37"/>
  <c r="T37"/>
  <c r="T55" s="1"/>
  <c r="Q37"/>
  <c r="N37"/>
  <c r="K37"/>
  <c r="H37"/>
  <c r="H55" s="1"/>
  <c r="E37"/>
  <c r="BD35"/>
  <c r="BD36" s="1"/>
  <c r="BA35"/>
  <c r="BA36" s="1"/>
  <c r="AX35"/>
  <c r="AX36" s="1"/>
  <c r="AU35"/>
  <c r="AU36" s="1"/>
  <c r="AR35"/>
  <c r="AR36" s="1"/>
  <c r="AO35"/>
  <c r="AO36" s="1"/>
  <c r="AL35"/>
  <c r="AL36" s="1"/>
  <c r="AI35"/>
  <c r="AI36" s="1"/>
  <c r="AF35"/>
  <c r="AF36" s="1"/>
  <c r="AC35"/>
  <c r="AC36" s="1"/>
  <c r="Z35"/>
  <c r="Z36" s="1"/>
  <c r="W35"/>
  <c r="W36" s="1"/>
  <c r="T35"/>
  <c r="T36" s="1"/>
  <c r="Q35"/>
  <c r="Q36" s="1"/>
  <c r="N35"/>
  <c r="N36" s="1"/>
  <c r="K35"/>
  <c r="K36" s="1"/>
  <c r="H35"/>
  <c r="H36" s="1"/>
  <c r="E35"/>
  <c r="E36" s="1"/>
  <c r="BD33"/>
  <c r="BA33"/>
  <c r="AX33"/>
  <c r="AU33"/>
  <c r="AR33"/>
  <c r="AO33"/>
  <c r="AL33"/>
  <c r="AI33"/>
  <c r="AF33"/>
  <c r="AC33"/>
  <c r="Z33"/>
  <c r="W33"/>
  <c r="T33"/>
  <c r="Q33"/>
  <c r="N33"/>
  <c r="K33"/>
  <c r="H33"/>
  <c r="E33"/>
  <c r="BD32"/>
  <c r="BA32"/>
  <c r="AX32"/>
  <c r="AU32"/>
  <c r="AR32"/>
  <c r="AO32"/>
  <c r="AL32"/>
  <c r="AI32"/>
  <c r="AF32"/>
  <c r="AC32"/>
  <c r="Z32"/>
  <c r="W32"/>
  <c r="T32"/>
  <c r="Q32"/>
  <c r="N32"/>
  <c r="K32"/>
  <c r="H32"/>
  <c r="E32"/>
  <c r="BD31"/>
  <c r="BD34" s="1"/>
  <c r="BA31"/>
  <c r="AX31"/>
  <c r="AU31"/>
  <c r="AR31"/>
  <c r="AR34" s="1"/>
  <c r="AO31"/>
  <c r="AL31"/>
  <c r="AI31"/>
  <c r="AF31"/>
  <c r="AF34" s="1"/>
  <c r="AC31"/>
  <c r="Z31"/>
  <c r="W31"/>
  <c r="T31"/>
  <c r="T34" s="1"/>
  <c r="Q31"/>
  <c r="N31"/>
  <c r="K31"/>
  <c r="H31"/>
  <c r="H34" s="1"/>
  <c r="E31"/>
  <c r="BD30"/>
  <c r="BA30"/>
  <c r="AX30"/>
  <c r="AX34" s="1"/>
  <c r="AU30"/>
  <c r="AR30"/>
  <c r="AO30"/>
  <c r="AL30"/>
  <c r="AL34" s="1"/>
  <c r="AI30"/>
  <c r="AF30"/>
  <c r="AC30"/>
  <c r="Z30"/>
  <c r="Z34" s="1"/>
  <c r="W30"/>
  <c r="T30"/>
  <c r="Q30"/>
  <c r="N30"/>
  <c r="N34" s="1"/>
  <c r="K30"/>
  <c r="H30"/>
  <c r="E30"/>
  <c r="BD28"/>
  <c r="BA28"/>
  <c r="AX28"/>
  <c r="AU28"/>
  <c r="AR28"/>
  <c r="AO28"/>
  <c r="AL28"/>
  <c r="AI28"/>
  <c r="AF28"/>
  <c r="AC28"/>
  <c r="Z28"/>
  <c r="W28"/>
  <c r="T28"/>
  <c r="Q28"/>
  <c r="N28"/>
  <c r="K28"/>
  <c r="H28"/>
  <c r="E28"/>
  <c r="BD27"/>
  <c r="BA27"/>
  <c r="AX27"/>
  <c r="AU27"/>
  <c r="AR27"/>
  <c r="AO27"/>
  <c r="AL27"/>
  <c r="AI27"/>
  <c r="AF27"/>
  <c r="AC27"/>
  <c r="Z27"/>
  <c r="W27"/>
  <c r="T27"/>
  <c r="Q27"/>
  <c r="N27"/>
  <c r="K27"/>
  <c r="H27"/>
  <c r="E27"/>
  <c r="BD26"/>
  <c r="BA26"/>
  <c r="AX26"/>
  <c r="AU26"/>
  <c r="AR26"/>
  <c r="AO26"/>
  <c r="AL26"/>
  <c r="AI26"/>
  <c r="AF26"/>
  <c r="AC26"/>
  <c r="Z26"/>
  <c r="W26"/>
  <c r="T26"/>
  <c r="Q26"/>
  <c r="N26"/>
  <c r="K26"/>
  <c r="H26"/>
  <c r="E26"/>
  <c r="BD25"/>
  <c r="BA25"/>
  <c r="AX25"/>
  <c r="AX29" s="1"/>
  <c r="AU25"/>
  <c r="AR25"/>
  <c r="AO25"/>
  <c r="AL25"/>
  <c r="AL29" s="1"/>
  <c r="AI25"/>
  <c r="AF25"/>
  <c r="AC25"/>
  <c r="Z25"/>
  <c r="Z29" s="1"/>
  <c r="W25"/>
  <c r="T25"/>
  <c r="Q25"/>
  <c r="N25"/>
  <c r="N29" s="1"/>
  <c r="K25"/>
  <c r="H25"/>
  <c r="E25"/>
  <c r="BC23"/>
  <c r="BC24" s="1"/>
  <c r="AZ23"/>
  <c r="AZ24" s="1"/>
  <c r="AW23"/>
  <c r="AW24" s="1"/>
  <c r="AT23"/>
  <c r="AT24" s="1"/>
  <c r="AQ23"/>
  <c r="AQ24" s="1"/>
  <c r="AN23"/>
  <c r="AN24" s="1"/>
  <c r="AK23"/>
  <c r="AK24" s="1"/>
  <c r="AH23"/>
  <c r="AH24" s="1"/>
  <c r="AE23"/>
  <c r="AE24" s="1"/>
  <c r="AB23"/>
  <c r="AB24" s="1"/>
  <c r="Y23"/>
  <c r="Y24" s="1"/>
  <c r="V23"/>
  <c r="V24" s="1"/>
  <c r="S23"/>
  <c r="S24" s="1"/>
  <c r="P23"/>
  <c r="P24" s="1"/>
  <c r="M23"/>
  <c r="M24" s="1"/>
  <c r="BD21"/>
  <c r="BA21"/>
  <c r="AX21"/>
  <c r="AU21"/>
  <c r="AR21"/>
  <c r="AO21"/>
  <c r="AL21"/>
  <c r="AI21"/>
  <c r="AF21"/>
  <c r="AC21"/>
  <c r="Z21"/>
  <c r="W21"/>
  <c r="T21"/>
  <c r="Q21"/>
  <c r="N21"/>
  <c r="K21"/>
  <c r="H21"/>
  <c r="BD20"/>
  <c r="BA20"/>
  <c r="AX20"/>
  <c r="AU20"/>
  <c r="AR20"/>
  <c r="AO20"/>
  <c r="AL20"/>
  <c r="AI20"/>
  <c r="AF20"/>
  <c r="AC20"/>
  <c r="Z20"/>
  <c r="W20"/>
  <c r="T20"/>
  <c r="Q20"/>
  <c r="N20"/>
  <c r="K20"/>
  <c r="H20"/>
  <c r="BD19"/>
  <c r="BA19"/>
  <c r="AX19"/>
  <c r="AU19"/>
  <c r="AR19"/>
  <c r="AO19"/>
  <c r="AL19"/>
  <c r="AI19"/>
  <c r="AF19"/>
  <c r="AC19"/>
  <c r="Z19"/>
  <c r="W19"/>
  <c r="T19"/>
  <c r="Q19"/>
  <c r="N19"/>
  <c r="K19"/>
  <c r="H19"/>
  <c r="BD18"/>
  <c r="BA18"/>
  <c r="AX18"/>
  <c r="AU18"/>
  <c r="AR18"/>
  <c r="AO18"/>
  <c r="AL18"/>
  <c r="AI18"/>
  <c r="AF18"/>
  <c r="AC18"/>
  <c r="Z18"/>
  <c r="W18"/>
  <c r="T18"/>
  <c r="Q18"/>
  <c r="N18"/>
  <c r="K18"/>
  <c r="H18"/>
  <c r="BD17"/>
  <c r="BA17"/>
  <c r="AX17"/>
  <c r="AU17"/>
  <c r="AR17"/>
  <c r="AO17"/>
  <c r="AL17"/>
  <c r="AI17"/>
  <c r="AF17"/>
  <c r="AC17"/>
  <c r="Z17"/>
  <c r="W17"/>
  <c r="T17"/>
  <c r="Q17"/>
  <c r="N17"/>
  <c r="K17"/>
  <c r="H17"/>
  <c r="BD16"/>
  <c r="BA16"/>
  <c r="AX16"/>
  <c r="AU16"/>
  <c r="AR16"/>
  <c r="AO16"/>
  <c r="AL16"/>
  <c r="AI16"/>
  <c r="AF16"/>
  <c r="AC16"/>
  <c r="Z16"/>
  <c r="W16"/>
  <c r="T16"/>
  <c r="Q16"/>
  <c r="N16"/>
  <c r="K16"/>
  <c r="H16"/>
  <c r="BD15"/>
  <c r="BA15"/>
  <c r="AX15"/>
  <c r="AU15"/>
  <c r="AR15"/>
  <c r="AO15"/>
  <c r="AL15"/>
  <c r="AI15"/>
  <c r="AF15"/>
  <c r="AC15"/>
  <c r="Z15"/>
  <c r="W15"/>
  <c r="T15"/>
  <c r="Q15"/>
  <c r="N15"/>
  <c r="K15"/>
  <c r="H15"/>
  <c r="BD14"/>
  <c r="BA14"/>
  <c r="AX14"/>
  <c r="AU14"/>
  <c r="AR14"/>
  <c r="AO14"/>
  <c r="AL14"/>
  <c r="AI14"/>
  <c r="AF14"/>
  <c r="AC14"/>
  <c r="Z14"/>
  <c r="W14"/>
  <c r="T14"/>
  <c r="Q14"/>
  <c r="N14"/>
  <c r="K14"/>
  <c r="H14"/>
  <c r="BD13"/>
  <c r="BA13"/>
  <c r="AX13"/>
  <c r="AU13"/>
  <c r="AR13"/>
  <c r="AO13"/>
  <c r="AL13"/>
  <c r="AI13"/>
  <c r="AF13"/>
  <c r="AC13"/>
  <c r="Z13"/>
  <c r="W13"/>
  <c r="T13"/>
  <c r="Q13"/>
  <c r="N13"/>
  <c r="K13"/>
  <c r="H13"/>
  <c r="BD12"/>
  <c r="BA12"/>
  <c r="AX12"/>
  <c r="AU12"/>
  <c r="AR12"/>
  <c r="AO12"/>
  <c r="AL12"/>
  <c r="AI12"/>
  <c r="AF12"/>
  <c r="AC12"/>
  <c r="Z12"/>
  <c r="W12"/>
  <c r="T12"/>
  <c r="Q12"/>
  <c r="N12"/>
  <c r="K12"/>
  <c r="H12"/>
  <c r="BD11"/>
  <c r="BA11"/>
  <c r="AX11"/>
  <c r="AU11"/>
  <c r="AR11"/>
  <c r="AO11"/>
  <c r="AL11"/>
  <c r="AI11"/>
  <c r="AF11"/>
  <c r="AC11"/>
  <c r="Z11"/>
  <c r="W11"/>
  <c r="T11"/>
  <c r="Q11"/>
  <c r="N11"/>
  <c r="K11"/>
  <c r="H11"/>
  <c r="BD10"/>
  <c r="BA10"/>
  <c r="AX10"/>
  <c r="AU10"/>
  <c r="AR10"/>
  <c r="AO10"/>
  <c r="AL10"/>
  <c r="AI10"/>
  <c r="AF10"/>
  <c r="AC10"/>
  <c r="Z10"/>
  <c r="W10"/>
  <c r="T10"/>
  <c r="Q10"/>
  <c r="N10"/>
  <c r="K10"/>
  <c r="H10"/>
  <c r="BD9"/>
  <c r="BA9"/>
  <c r="AX9"/>
  <c r="AU9"/>
  <c r="AR9"/>
  <c r="AO9"/>
  <c r="AL9"/>
  <c r="AI9"/>
  <c r="AF9"/>
  <c r="AC9"/>
  <c r="Z9"/>
  <c r="W9"/>
  <c r="T9"/>
  <c r="Q9"/>
  <c r="N9"/>
  <c r="K9"/>
  <c r="H9"/>
  <c r="BC8"/>
  <c r="BB8"/>
  <c r="AY8"/>
  <c r="AW8"/>
  <c r="AV8"/>
  <c r="AT8"/>
  <c r="AS8"/>
  <c r="AQ8"/>
  <c r="AP8"/>
  <c r="AN8"/>
  <c r="AM8"/>
  <c r="BD7"/>
  <c r="BA7"/>
  <c r="AX7"/>
  <c r="AU7"/>
  <c r="AR7"/>
  <c r="AO7"/>
  <c r="BD6"/>
  <c r="BA6"/>
  <c r="AX6"/>
  <c r="AU6"/>
  <c r="AR6"/>
  <c r="AO6"/>
  <c r="BD5"/>
  <c r="BA5"/>
  <c r="BA8" s="1"/>
  <c r="AX5"/>
  <c r="AU5"/>
  <c r="AR5"/>
  <c r="AO5"/>
  <c r="AK8"/>
  <c r="AJ8"/>
  <c r="AH8"/>
  <c r="AG8"/>
  <c r="AE8"/>
  <c r="AD8"/>
  <c r="AB8"/>
  <c r="AA8"/>
  <c r="Y8"/>
  <c r="X8"/>
  <c r="V8"/>
  <c r="U8"/>
  <c r="AL7"/>
  <c r="AI7"/>
  <c r="AF7"/>
  <c r="AC7"/>
  <c r="Z7"/>
  <c r="W7"/>
  <c r="AL6"/>
  <c r="AI6"/>
  <c r="AF6"/>
  <c r="AC6"/>
  <c r="Z6"/>
  <c r="W6"/>
  <c r="AL5"/>
  <c r="AI5"/>
  <c r="AF5"/>
  <c r="AC5"/>
  <c r="Z5"/>
  <c r="W5"/>
  <c r="S8"/>
  <c r="R8"/>
  <c r="T7"/>
  <c r="T6"/>
  <c r="T5"/>
  <c r="P8"/>
  <c r="O8"/>
  <c r="Q7"/>
  <c r="Q6"/>
  <c r="Q5"/>
  <c r="M8"/>
  <c r="L8"/>
  <c r="N7"/>
  <c r="N6"/>
  <c r="N5"/>
  <c r="J8"/>
  <c r="I8"/>
  <c r="K7"/>
  <c r="K6"/>
  <c r="K5"/>
  <c r="G8"/>
  <c r="F8"/>
  <c r="H7"/>
  <c r="H6"/>
  <c r="H5"/>
  <c r="D8"/>
  <c r="C8"/>
  <c r="E5"/>
  <c r="E6"/>
  <c r="E7"/>
  <c r="C183" i="7"/>
  <c r="C167"/>
  <c r="F161"/>
  <c r="E161"/>
  <c r="D161"/>
  <c r="C161"/>
  <c r="C147"/>
  <c r="G142"/>
  <c r="G140"/>
  <c r="G139"/>
  <c r="G138"/>
  <c r="G137"/>
  <c r="F141"/>
  <c r="E141"/>
  <c r="D141"/>
  <c r="C141"/>
  <c r="G141" s="1"/>
  <c r="F136"/>
  <c r="E136"/>
  <c r="D136"/>
  <c r="C136"/>
  <c r="F131"/>
  <c r="E131"/>
  <c r="D131"/>
  <c r="C131"/>
  <c r="G105"/>
  <c r="F112"/>
  <c r="E112"/>
  <c r="D112"/>
  <c r="C112"/>
  <c r="F99"/>
  <c r="C99"/>
  <c r="G93"/>
  <c r="G92"/>
  <c r="F94"/>
  <c r="E94"/>
  <c r="D94"/>
  <c r="C94"/>
  <c r="K66" i="4" l="1"/>
  <c r="AO85"/>
  <c r="AO92"/>
  <c r="Q100"/>
  <c r="BA113"/>
  <c r="AI137"/>
  <c r="G94" i="7"/>
  <c r="AO162" i="4"/>
  <c r="AC184"/>
  <c r="N85"/>
  <c r="AL85"/>
  <c r="AX85"/>
  <c r="H92"/>
  <c r="T92"/>
  <c r="AF92"/>
  <c r="AR92"/>
  <c r="BD92"/>
  <c r="N92"/>
  <c r="AL92"/>
  <c r="AX92"/>
  <c r="H95"/>
  <c r="T95"/>
  <c r="AF95"/>
  <c r="AR95"/>
  <c r="BD95"/>
  <c r="N95"/>
  <c r="Z95"/>
  <c r="AL95"/>
  <c r="H100"/>
  <c r="T100"/>
  <c r="AF100"/>
  <c r="AR100"/>
  <c r="BD100"/>
  <c r="N100"/>
  <c r="Z100"/>
  <c r="AX100"/>
  <c r="H113"/>
  <c r="T113"/>
  <c r="AF113"/>
  <c r="AR113"/>
  <c r="BD113"/>
  <c r="H118"/>
  <c r="T118"/>
  <c r="AF118"/>
  <c r="AR118"/>
  <c r="BD118"/>
  <c r="N118"/>
  <c r="Z118"/>
  <c r="AL118"/>
  <c r="AX118"/>
  <c r="H132"/>
  <c r="T132"/>
  <c r="AF132"/>
  <c r="AR132"/>
  <c r="BD132"/>
  <c r="N132"/>
  <c r="Z132"/>
  <c r="AL132"/>
  <c r="AX132"/>
  <c r="N137"/>
  <c r="Z137"/>
  <c r="AL137"/>
  <c r="AX137"/>
  <c r="H137"/>
  <c r="N142"/>
  <c r="Z142"/>
  <c r="AL142"/>
  <c r="AX142"/>
  <c r="T142"/>
  <c r="AR142"/>
  <c r="N148"/>
  <c r="Z148"/>
  <c r="AL148"/>
  <c r="AX148"/>
  <c r="H148"/>
  <c r="T148"/>
  <c r="AF148"/>
  <c r="AR148"/>
  <c r="BD148"/>
  <c r="H162"/>
  <c r="T162"/>
  <c r="AF162"/>
  <c r="AR162"/>
  <c r="Z168"/>
  <c r="AX168"/>
  <c r="H168"/>
  <c r="AF168"/>
  <c r="BD168"/>
  <c r="H184"/>
  <c r="T184"/>
  <c r="AF184"/>
  <c r="AR184"/>
  <c r="BD184"/>
  <c r="G112" i="7"/>
  <c r="R185" i="9"/>
  <c r="R183"/>
  <c r="R186" s="1"/>
  <c r="F185" i="4"/>
  <c r="U185"/>
  <c r="AG185"/>
  <c r="AV185"/>
  <c r="AM185"/>
  <c r="E29"/>
  <c r="Q29"/>
  <c r="AC29"/>
  <c r="AO29"/>
  <c r="BA29"/>
  <c r="E34"/>
  <c r="Q34"/>
  <c r="AC34"/>
  <c r="AO34"/>
  <c r="BA34"/>
  <c r="K55"/>
  <c r="W55"/>
  <c r="AI55"/>
  <c r="AU55"/>
  <c r="K61"/>
  <c r="W61"/>
  <c r="AI61"/>
  <c r="AU61"/>
  <c r="E66"/>
  <c r="Q66"/>
  <c r="AC66"/>
  <c r="AO66"/>
  <c r="BA66"/>
  <c r="E75"/>
  <c r="Q75"/>
  <c r="AC75"/>
  <c r="AO75"/>
  <c r="BA75"/>
  <c r="K85"/>
  <c r="W85"/>
  <c r="AI85"/>
  <c r="K92"/>
  <c r="W92"/>
  <c r="AI92"/>
  <c r="AU92"/>
  <c r="K95"/>
  <c r="W95"/>
  <c r="AI95"/>
  <c r="AU95"/>
  <c r="K100"/>
  <c r="W100"/>
  <c r="AI100"/>
  <c r="AU100"/>
  <c r="K113"/>
  <c r="W113"/>
  <c r="AI113"/>
  <c r="AU113"/>
  <c r="K118"/>
  <c r="W118"/>
  <c r="AI118"/>
  <c r="AU118"/>
  <c r="K132"/>
  <c r="W132"/>
  <c r="AI132"/>
  <c r="AU132"/>
  <c r="E137"/>
  <c r="Q137"/>
  <c r="AC137"/>
  <c r="AO137"/>
  <c r="BA137"/>
  <c r="E142"/>
  <c r="Q142"/>
  <c r="AC142"/>
  <c r="AO142"/>
  <c r="BA142"/>
  <c r="E148"/>
  <c r="Q148"/>
  <c r="AC148"/>
  <c r="K162"/>
  <c r="AI162"/>
  <c r="K184"/>
  <c r="W184"/>
  <c r="AU184"/>
  <c r="D185"/>
  <c r="R185"/>
  <c r="AA185"/>
  <c r="AP185"/>
  <c r="AS185"/>
  <c r="BD162"/>
  <c r="G185"/>
  <c r="O185"/>
  <c r="AK185"/>
  <c r="K34"/>
  <c r="W34"/>
  <c r="AI34"/>
  <c r="AU34"/>
  <c r="Q61"/>
  <c r="AC61"/>
  <c r="AO61"/>
  <c r="BA61"/>
  <c r="W66"/>
  <c r="BA85"/>
  <c r="E92"/>
  <c r="BA92"/>
  <c r="AC113"/>
  <c r="K137"/>
  <c r="K148"/>
  <c r="W148"/>
  <c r="AI148"/>
  <c r="AU148"/>
  <c r="Q162"/>
  <c r="AC162"/>
  <c r="BA162"/>
  <c r="AU162"/>
  <c r="K168"/>
  <c r="W168"/>
  <c r="AI168"/>
  <c r="AU168"/>
  <c r="E184"/>
  <c r="Q184"/>
  <c r="AO184"/>
  <c r="BA184"/>
  <c r="AI184"/>
  <c r="M185"/>
  <c r="AE185"/>
  <c r="AY185"/>
  <c r="H29"/>
  <c r="T29"/>
  <c r="AF29"/>
  <c r="AR29"/>
  <c r="BD29"/>
  <c r="N55"/>
  <c r="Z55"/>
  <c r="AL55"/>
  <c r="AX55"/>
  <c r="AR66"/>
  <c r="T75"/>
  <c r="Z85"/>
  <c r="Z92"/>
  <c r="AX95"/>
  <c r="AL100"/>
  <c r="H142"/>
  <c r="AF142"/>
  <c r="BD142"/>
  <c r="T168"/>
  <c r="AR168"/>
  <c r="P185"/>
  <c r="BC185"/>
  <c r="N168"/>
  <c r="AL168"/>
  <c r="I185"/>
  <c r="S185"/>
  <c r="V185"/>
  <c r="AB185"/>
  <c r="AH185"/>
  <c r="AQ185"/>
  <c r="AW185"/>
  <c r="AU85"/>
  <c r="Y185"/>
  <c r="AN185"/>
  <c r="AT185"/>
  <c r="BB185"/>
  <c r="AX22"/>
  <c r="K29"/>
  <c r="W29"/>
  <c r="AI29"/>
  <c r="AU29"/>
  <c r="E55"/>
  <c r="Q55"/>
  <c r="AC55"/>
  <c r="AO55"/>
  <c r="BA55"/>
  <c r="E61"/>
  <c r="AI66"/>
  <c r="AU66"/>
  <c r="K75"/>
  <c r="W75"/>
  <c r="AI75"/>
  <c r="AU75"/>
  <c r="E85"/>
  <c r="Q85"/>
  <c r="AC85"/>
  <c r="Q92"/>
  <c r="AC92"/>
  <c r="E95"/>
  <c r="Q95"/>
  <c r="AC95"/>
  <c r="AO95"/>
  <c r="BA95"/>
  <c r="E100"/>
  <c r="AC100"/>
  <c r="AO100"/>
  <c r="BA100"/>
  <c r="Q113"/>
  <c r="AO113"/>
  <c r="E118"/>
  <c r="Q118"/>
  <c r="AC118"/>
  <c r="AO118"/>
  <c r="BA118"/>
  <c r="Q132"/>
  <c r="AC132"/>
  <c r="AO132"/>
  <c r="BA132"/>
  <c r="W137"/>
  <c r="AU137"/>
  <c r="K142"/>
  <c r="W142"/>
  <c r="AI142"/>
  <c r="AU142"/>
  <c r="AO148"/>
  <c r="BA148"/>
  <c r="E168"/>
  <c r="Q168"/>
  <c r="AC168"/>
  <c r="AO168"/>
  <c r="BA168"/>
  <c r="AZ185"/>
  <c r="J185"/>
  <c r="L185"/>
  <c r="X185"/>
  <c r="AD185"/>
  <c r="AJ185"/>
  <c r="N113"/>
  <c r="Z113"/>
  <c r="AL113"/>
  <c r="AX113"/>
  <c r="T137"/>
  <c r="AF137"/>
  <c r="AR137"/>
  <c r="BD137"/>
  <c r="N162"/>
  <c r="Z162"/>
  <c r="AL162"/>
  <c r="AX162"/>
  <c r="N184"/>
  <c r="Z184"/>
  <c r="AL184"/>
  <c r="AX184"/>
  <c r="Z22"/>
  <c r="W22"/>
  <c r="AU22"/>
  <c r="T8"/>
  <c r="Z8"/>
  <c r="AO22"/>
  <c r="N22"/>
  <c r="AL22"/>
  <c r="K22"/>
  <c r="AI22"/>
  <c r="H8"/>
  <c r="AF8"/>
  <c r="AL8"/>
  <c r="Q22"/>
  <c r="AC22"/>
  <c r="BA22"/>
  <c r="E8"/>
  <c r="K8"/>
  <c r="W8"/>
  <c r="AI8"/>
  <c r="AU8"/>
  <c r="H22"/>
  <c r="T22"/>
  <c r="AF22"/>
  <c r="AR22"/>
  <c r="BD22"/>
  <c r="N8"/>
  <c r="AX8"/>
  <c r="AR8"/>
  <c r="BD8"/>
  <c r="Q8"/>
  <c r="AC8"/>
  <c r="AO8"/>
  <c r="H112" i="1"/>
  <c r="I112"/>
  <c r="J112"/>
  <c r="K112"/>
  <c r="M112"/>
  <c r="N112"/>
  <c r="O112"/>
  <c r="P112"/>
  <c r="R112"/>
  <c r="S112"/>
  <c r="T112"/>
  <c r="U112"/>
  <c r="G113"/>
  <c r="G114"/>
  <c r="G115"/>
  <c r="G116"/>
  <c r="C117"/>
  <c r="L113"/>
  <c r="L114"/>
  <c r="L115"/>
  <c r="L116"/>
  <c r="H117"/>
  <c r="I117"/>
  <c r="J117"/>
  <c r="K117"/>
  <c r="Q113"/>
  <c r="Q114"/>
  <c r="Q115"/>
  <c r="Q116"/>
  <c r="M117"/>
  <c r="N117"/>
  <c r="O117"/>
  <c r="Q117" s="1"/>
  <c r="P117"/>
  <c r="V113"/>
  <c r="V114"/>
  <c r="V115"/>
  <c r="V116"/>
  <c r="R117"/>
  <c r="S117"/>
  <c r="T117"/>
  <c r="U117"/>
  <c r="G118"/>
  <c r="G119"/>
  <c r="G120"/>
  <c r="G121"/>
  <c r="G122"/>
  <c r="G123"/>
  <c r="G124"/>
  <c r="G125"/>
  <c r="G126"/>
  <c r="G127"/>
  <c r="G128"/>
  <c r="G129"/>
  <c r="G130"/>
  <c r="C131"/>
  <c r="G131" s="1"/>
  <c r="D131"/>
  <c r="E131"/>
  <c r="F131"/>
  <c r="L118"/>
  <c r="L119"/>
  <c r="L120"/>
  <c r="L121"/>
  <c r="L122"/>
  <c r="L123"/>
  <c r="L124"/>
  <c r="L125"/>
  <c r="L126"/>
  <c r="L127"/>
  <c r="L128"/>
  <c r="L129"/>
  <c r="L130"/>
  <c r="H131"/>
  <c r="I131"/>
  <c r="J131"/>
  <c r="K131"/>
  <c r="Q118"/>
  <c r="Q119"/>
  <c r="Q120"/>
  <c r="Q121"/>
  <c r="Q122"/>
  <c r="Q123"/>
  <c r="Q124"/>
  <c r="Q125"/>
  <c r="Q126"/>
  <c r="Q127"/>
  <c r="Q128"/>
  <c r="Q129"/>
  <c r="Q130"/>
  <c r="M131"/>
  <c r="N131"/>
  <c r="O131"/>
  <c r="P131"/>
  <c r="V118"/>
  <c r="V119"/>
  <c r="V120"/>
  <c r="V121"/>
  <c r="V122"/>
  <c r="V123"/>
  <c r="V124"/>
  <c r="V125"/>
  <c r="V126"/>
  <c r="V127"/>
  <c r="V128"/>
  <c r="V129"/>
  <c r="V130"/>
  <c r="R131"/>
  <c r="S131"/>
  <c r="T131"/>
  <c r="U131"/>
  <c r="C136"/>
  <c r="C141"/>
  <c r="C147"/>
  <c r="C161"/>
  <c r="D161"/>
  <c r="E161"/>
  <c r="F161"/>
  <c r="L148"/>
  <c r="L149"/>
  <c r="L150"/>
  <c r="L151"/>
  <c r="L152"/>
  <c r="L153"/>
  <c r="L154"/>
  <c r="L155"/>
  <c r="L156"/>
  <c r="L157"/>
  <c r="L158"/>
  <c r="L159"/>
  <c r="L160"/>
  <c r="H161"/>
  <c r="I161"/>
  <c r="L161" s="1"/>
  <c r="J161"/>
  <c r="K161"/>
  <c r="Q148"/>
  <c r="Q149"/>
  <c r="Q150"/>
  <c r="Q151"/>
  <c r="Q152"/>
  <c r="Q153"/>
  <c r="Q154"/>
  <c r="Q155"/>
  <c r="Q156"/>
  <c r="Q157"/>
  <c r="Q158"/>
  <c r="Q159"/>
  <c r="Q160"/>
  <c r="Q161"/>
  <c r="V148"/>
  <c r="V149"/>
  <c r="V150"/>
  <c r="V151"/>
  <c r="V152"/>
  <c r="V153"/>
  <c r="V154"/>
  <c r="V155"/>
  <c r="V156"/>
  <c r="V157"/>
  <c r="V158"/>
  <c r="V159"/>
  <c r="V160"/>
  <c r="R161"/>
  <c r="S161"/>
  <c r="T161"/>
  <c r="U161"/>
  <c r="G168"/>
  <c r="D183"/>
  <c r="E183"/>
  <c r="F183"/>
  <c r="L168"/>
  <c r="L169"/>
  <c r="L170"/>
  <c r="L171"/>
  <c r="L172"/>
  <c r="L173"/>
  <c r="L174"/>
  <c r="L175"/>
  <c r="L176"/>
  <c r="L177"/>
  <c r="L178"/>
  <c r="L179"/>
  <c r="L180"/>
  <c r="L181"/>
  <c r="L182"/>
  <c r="H183"/>
  <c r="I183"/>
  <c r="J183"/>
  <c r="K183"/>
  <c r="Q168"/>
  <c r="Q169"/>
  <c r="Q170"/>
  <c r="Q171"/>
  <c r="Q172"/>
  <c r="Q173"/>
  <c r="Q174"/>
  <c r="Q175"/>
  <c r="Q176"/>
  <c r="Q177"/>
  <c r="Q178"/>
  <c r="Q179"/>
  <c r="Q180"/>
  <c r="Q181"/>
  <c r="Q182"/>
  <c r="M183"/>
  <c r="N183"/>
  <c r="O183"/>
  <c r="P183"/>
  <c r="V168"/>
  <c r="V169"/>
  <c r="V170"/>
  <c r="V171"/>
  <c r="V172"/>
  <c r="V173"/>
  <c r="V174"/>
  <c r="V175"/>
  <c r="V176"/>
  <c r="V177"/>
  <c r="V178"/>
  <c r="V179"/>
  <c r="V180"/>
  <c r="V181"/>
  <c r="V182"/>
  <c r="R183"/>
  <c r="V183" s="1"/>
  <c r="S183"/>
  <c r="T183"/>
  <c r="U183"/>
  <c r="E91" i="7"/>
  <c r="F91"/>
  <c r="D91"/>
  <c r="C91"/>
  <c r="C84"/>
  <c r="G75"/>
  <c r="C76"/>
  <c r="C74"/>
  <c r="C65"/>
  <c r="G57"/>
  <c r="F60"/>
  <c r="E60"/>
  <c r="D60"/>
  <c r="C60"/>
  <c r="F54"/>
  <c r="E54"/>
  <c r="D54"/>
  <c r="C54"/>
  <c r="C28"/>
  <c r="G5"/>
  <c r="G6"/>
  <c r="G8"/>
  <c r="G9"/>
  <c r="G10"/>
  <c r="G11"/>
  <c r="G12"/>
  <c r="G13"/>
  <c r="G14"/>
  <c r="G15"/>
  <c r="G16"/>
  <c r="G17"/>
  <c r="G18"/>
  <c r="G19"/>
  <c r="G20"/>
  <c r="G21"/>
  <c r="G22"/>
  <c r="G24"/>
  <c r="G25"/>
  <c r="G26"/>
  <c r="G27"/>
  <c r="G37"/>
  <c r="G38"/>
  <c r="G39"/>
  <c r="G40"/>
  <c r="G41"/>
  <c r="G42"/>
  <c r="G43"/>
  <c r="G44"/>
  <c r="G45"/>
  <c r="G46"/>
  <c r="G47"/>
  <c r="G48"/>
  <c r="G49"/>
  <c r="G50"/>
  <c r="G51"/>
  <c r="G52"/>
  <c r="G53"/>
  <c r="G55"/>
  <c r="G56"/>
  <c r="G58"/>
  <c r="G59"/>
  <c r="G61"/>
  <c r="G62"/>
  <c r="G63"/>
  <c r="G64"/>
  <c r="G66"/>
  <c r="G67"/>
  <c r="G68"/>
  <c r="G70"/>
  <c r="G77"/>
  <c r="G78"/>
  <c r="G79"/>
  <c r="G80"/>
  <c r="G81"/>
  <c r="G82"/>
  <c r="G83"/>
  <c r="G85"/>
  <c r="G87"/>
  <c r="G88"/>
  <c r="G89"/>
  <c r="G90"/>
  <c r="G95"/>
  <c r="G96"/>
  <c r="G97"/>
  <c r="G98"/>
  <c r="G100"/>
  <c r="G101"/>
  <c r="G102"/>
  <c r="G103"/>
  <c r="G104"/>
  <c r="G106"/>
  <c r="G107"/>
  <c r="G108"/>
  <c r="G109"/>
  <c r="G110"/>
  <c r="G111"/>
  <c r="G113"/>
  <c r="G114"/>
  <c r="G115"/>
  <c r="G116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43"/>
  <c r="G144"/>
  <c r="G145"/>
  <c r="G146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8"/>
  <c r="G169"/>
  <c r="G170"/>
  <c r="G171"/>
  <c r="G172"/>
  <c r="G173"/>
  <c r="G174"/>
  <c r="G175"/>
  <c r="G176"/>
  <c r="G177"/>
  <c r="G178"/>
  <c r="G179"/>
  <c r="G180"/>
  <c r="G181"/>
  <c r="G182"/>
  <c r="C23"/>
  <c r="C7"/>
  <c r="D7"/>
  <c r="E7"/>
  <c r="F7"/>
  <c r="G4"/>
  <c r="U99" i="1"/>
  <c r="T99"/>
  <c r="S99"/>
  <c r="R99"/>
  <c r="V98"/>
  <c r="V97"/>
  <c r="V96"/>
  <c r="V95"/>
  <c r="P99"/>
  <c r="O99"/>
  <c r="N99"/>
  <c r="M99"/>
  <c r="Q98"/>
  <c r="Q97"/>
  <c r="Q96"/>
  <c r="Q95"/>
  <c r="K99"/>
  <c r="J99"/>
  <c r="I99"/>
  <c r="H99"/>
  <c r="L98"/>
  <c r="L97"/>
  <c r="L96"/>
  <c r="L95"/>
  <c r="F99"/>
  <c r="E99"/>
  <c r="D99"/>
  <c r="C99"/>
  <c r="G96"/>
  <c r="W96" s="1"/>
  <c r="G95"/>
  <c r="E94"/>
  <c r="D94"/>
  <c r="G93"/>
  <c r="G92"/>
  <c r="C94"/>
  <c r="U91"/>
  <c r="T91"/>
  <c r="S91"/>
  <c r="R91"/>
  <c r="V90"/>
  <c r="V89"/>
  <c r="V88"/>
  <c r="V87"/>
  <c r="P91"/>
  <c r="O91"/>
  <c r="N91"/>
  <c r="M91"/>
  <c r="Q90"/>
  <c r="Q89"/>
  <c r="Q88"/>
  <c r="Q87"/>
  <c r="K91"/>
  <c r="J91"/>
  <c r="I91"/>
  <c r="H91"/>
  <c r="L90"/>
  <c r="L89"/>
  <c r="L88"/>
  <c r="L87"/>
  <c r="G90"/>
  <c r="F91"/>
  <c r="E91"/>
  <c r="D91"/>
  <c r="C91"/>
  <c r="G91" s="1"/>
  <c r="W87"/>
  <c r="G87"/>
  <c r="G88"/>
  <c r="G89"/>
  <c r="U86"/>
  <c r="T86"/>
  <c r="S86"/>
  <c r="R86"/>
  <c r="V85"/>
  <c r="P86"/>
  <c r="O86"/>
  <c r="N86"/>
  <c r="M86"/>
  <c r="Q85"/>
  <c r="K86"/>
  <c r="J86"/>
  <c r="I86"/>
  <c r="H86"/>
  <c r="L85"/>
  <c r="W85" s="1"/>
  <c r="G85"/>
  <c r="D86"/>
  <c r="E86"/>
  <c r="F86"/>
  <c r="C86"/>
  <c r="U84"/>
  <c r="T84"/>
  <c r="S84"/>
  <c r="R84"/>
  <c r="V83"/>
  <c r="V82"/>
  <c r="W82" s="1"/>
  <c r="V81"/>
  <c r="V80"/>
  <c r="V79"/>
  <c r="V78"/>
  <c r="W78" s="1"/>
  <c r="V77"/>
  <c r="P84"/>
  <c r="O84"/>
  <c r="N84"/>
  <c r="M84"/>
  <c r="Q83"/>
  <c r="Q82"/>
  <c r="Q81"/>
  <c r="Q80"/>
  <c r="Q79"/>
  <c r="Q78"/>
  <c r="Q77"/>
  <c r="W77" s="1"/>
  <c r="K84"/>
  <c r="J84"/>
  <c r="I84"/>
  <c r="H84"/>
  <c r="L84" s="1"/>
  <c r="L83"/>
  <c r="L82"/>
  <c r="L81"/>
  <c r="L80"/>
  <c r="W80" s="1"/>
  <c r="L79"/>
  <c r="L78"/>
  <c r="L77"/>
  <c r="F84"/>
  <c r="E84"/>
  <c r="D84"/>
  <c r="C84"/>
  <c r="G84" s="1"/>
  <c r="G78"/>
  <c r="G79"/>
  <c r="W79" s="1"/>
  <c r="G80"/>
  <c r="G81"/>
  <c r="W81" s="1"/>
  <c r="G82"/>
  <c r="G83"/>
  <c r="W83" s="1"/>
  <c r="G77"/>
  <c r="U76"/>
  <c r="T76"/>
  <c r="S76"/>
  <c r="R76"/>
  <c r="V75"/>
  <c r="P76"/>
  <c r="O76"/>
  <c r="N76"/>
  <c r="M76"/>
  <c r="Q75"/>
  <c r="K76"/>
  <c r="J76"/>
  <c r="I76"/>
  <c r="H76"/>
  <c r="L75"/>
  <c r="G75"/>
  <c r="W75" s="1"/>
  <c r="F76"/>
  <c r="E76"/>
  <c r="D76"/>
  <c r="C76"/>
  <c r="G76" s="1"/>
  <c r="U74"/>
  <c r="T74"/>
  <c r="S74"/>
  <c r="R74"/>
  <c r="V73"/>
  <c r="V72"/>
  <c r="V71"/>
  <c r="V70"/>
  <c r="V69"/>
  <c r="V68"/>
  <c r="V67"/>
  <c r="V66"/>
  <c r="P74"/>
  <c r="O74"/>
  <c r="N74"/>
  <c r="M74"/>
  <c r="Q73"/>
  <c r="Q72"/>
  <c r="Q71"/>
  <c r="Q70"/>
  <c r="Q69"/>
  <c r="Q68"/>
  <c r="Q67"/>
  <c r="Q66"/>
  <c r="K74"/>
  <c r="J74"/>
  <c r="I74"/>
  <c r="H74"/>
  <c r="L73"/>
  <c r="L72"/>
  <c r="L71"/>
  <c r="L70"/>
  <c r="L69"/>
  <c r="L68"/>
  <c r="L67"/>
  <c r="L66"/>
  <c r="F74"/>
  <c r="E74"/>
  <c r="D74"/>
  <c r="C74"/>
  <c r="G74" s="1"/>
  <c r="G73"/>
  <c r="G72"/>
  <c r="G71"/>
  <c r="G70"/>
  <c r="G69"/>
  <c r="G68"/>
  <c r="G67"/>
  <c r="G66"/>
  <c r="U65"/>
  <c r="T65"/>
  <c r="S65"/>
  <c r="R65"/>
  <c r="V64"/>
  <c r="V63"/>
  <c r="V62"/>
  <c r="V61"/>
  <c r="P65"/>
  <c r="O65"/>
  <c r="N65"/>
  <c r="M65"/>
  <c r="Q64"/>
  <c r="Q63"/>
  <c r="Q62"/>
  <c r="Q61"/>
  <c r="K65"/>
  <c r="J65"/>
  <c r="I65"/>
  <c r="H65"/>
  <c r="L64"/>
  <c r="L63"/>
  <c r="L62"/>
  <c r="L61"/>
  <c r="F65"/>
  <c r="E65"/>
  <c r="D65"/>
  <c r="C65"/>
  <c r="G65" s="1"/>
  <c r="G62"/>
  <c r="G63"/>
  <c r="G64"/>
  <c r="G61"/>
  <c r="U60"/>
  <c r="T60"/>
  <c r="S60"/>
  <c r="R60"/>
  <c r="V59"/>
  <c r="V58"/>
  <c r="V57"/>
  <c r="V56"/>
  <c r="V55"/>
  <c r="P60"/>
  <c r="O60"/>
  <c r="N60"/>
  <c r="M60"/>
  <c r="Q59"/>
  <c r="Q58"/>
  <c r="Q57"/>
  <c r="Q56"/>
  <c r="Q55"/>
  <c r="W55" s="1"/>
  <c r="K60"/>
  <c r="J60"/>
  <c r="I60"/>
  <c r="H60"/>
  <c r="L60" s="1"/>
  <c r="L59"/>
  <c r="L58"/>
  <c r="L57"/>
  <c r="L56"/>
  <c r="L55"/>
  <c r="G59"/>
  <c r="W59" s="1"/>
  <c r="G58"/>
  <c r="W58" s="1"/>
  <c r="G57"/>
  <c r="W57" s="1"/>
  <c r="G56"/>
  <c r="W56" s="1"/>
  <c r="G55"/>
  <c r="D60"/>
  <c r="G60" s="1"/>
  <c r="F60"/>
  <c r="E60"/>
  <c r="C60"/>
  <c r="U54"/>
  <c r="T54"/>
  <c r="S54"/>
  <c r="R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P54"/>
  <c r="O54"/>
  <c r="N54"/>
  <c r="M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K54"/>
  <c r="J54"/>
  <c r="I54"/>
  <c r="H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F54"/>
  <c r="E54"/>
  <c r="D54"/>
  <c r="C54"/>
  <c r="G54" s="1"/>
  <c r="E35"/>
  <c r="D35"/>
  <c r="C35"/>
  <c r="U33"/>
  <c r="T33"/>
  <c r="S33"/>
  <c r="R33"/>
  <c r="V32"/>
  <c r="V31"/>
  <c r="V30"/>
  <c r="V29"/>
  <c r="P33"/>
  <c r="O33"/>
  <c r="N33"/>
  <c r="M33"/>
  <c r="Q32"/>
  <c r="Q31"/>
  <c r="Q30"/>
  <c r="Q29"/>
  <c r="K33"/>
  <c r="J33"/>
  <c r="I33"/>
  <c r="H33"/>
  <c r="L32"/>
  <c r="L31"/>
  <c r="L30"/>
  <c r="L29"/>
  <c r="G30"/>
  <c r="G29"/>
  <c r="C33"/>
  <c r="U28"/>
  <c r="T28"/>
  <c r="S28"/>
  <c r="R28"/>
  <c r="V27"/>
  <c r="V26"/>
  <c r="V25"/>
  <c r="V24"/>
  <c r="P28"/>
  <c r="O28"/>
  <c r="N28"/>
  <c r="M28"/>
  <c r="Q27"/>
  <c r="Q26"/>
  <c r="Q25"/>
  <c r="Q24"/>
  <c r="K28"/>
  <c r="J28"/>
  <c r="I28"/>
  <c r="H28"/>
  <c r="L27"/>
  <c r="L26"/>
  <c r="L25"/>
  <c r="L24"/>
  <c r="G26"/>
  <c r="G27"/>
  <c r="G25"/>
  <c r="G24"/>
  <c r="E28"/>
  <c r="F28"/>
  <c r="D28"/>
  <c r="C28"/>
  <c r="G28" s="1"/>
  <c r="U23"/>
  <c r="T23"/>
  <c r="S23"/>
  <c r="R23"/>
  <c r="V22"/>
  <c r="P23"/>
  <c r="O23"/>
  <c r="N23"/>
  <c r="M23"/>
  <c r="Q22"/>
  <c r="K23"/>
  <c r="J23"/>
  <c r="I23"/>
  <c r="H23"/>
  <c r="L22"/>
  <c r="G22"/>
  <c r="F23"/>
  <c r="E23"/>
  <c r="D23"/>
  <c r="C23"/>
  <c r="G23" s="1"/>
  <c r="W4"/>
  <c r="U7"/>
  <c r="T7"/>
  <c r="S7"/>
  <c r="R7"/>
  <c r="V7" s="1"/>
  <c r="V6"/>
  <c r="V5"/>
  <c r="V4"/>
  <c r="P7"/>
  <c r="O7"/>
  <c r="N7"/>
  <c r="M7"/>
  <c r="Q6"/>
  <c r="Q5"/>
  <c r="Q4"/>
  <c r="K7"/>
  <c r="J7"/>
  <c r="I7"/>
  <c r="H7"/>
  <c r="L6"/>
  <c r="L5"/>
  <c r="L4"/>
  <c r="D7"/>
  <c r="C7"/>
  <c r="G5"/>
  <c r="G6"/>
  <c r="G4"/>
  <c r="A168"/>
  <c r="B168"/>
  <c r="A169"/>
  <c r="B169"/>
  <c r="A171"/>
  <c r="B171"/>
  <c r="A172"/>
  <c r="B172"/>
  <c r="A173"/>
  <c r="B173"/>
  <c r="A174"/>
  <c r="B174"/>
  <c r="A175"/>
  <c r="B175"/>
  <c r="A177"/>
  <c r="B177"/>
  <c r="A178"/>
  <c r="B178"/>
  <c r="A179"/>
  <c r="B179"/>
  <c r="A180"/>
  <c r="B180"/>
  <c r="A181"/>
  <c r="B181"/>
  <c r="A182"/>
  <c r="B182"/>
  <c r="A183"/>
  <c r="A184"/>
  <c r="A162"/>
  <c r="B162"/>
  <c r="A163"/>
  <c r="B163"/>
  <c r="A164"/>
  <c r="B164"/>
  <c r="A165"/>
  <c r="B165"/>
  <c r="A166"/>
  <c r="B166"/>
  <c r="A16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A142"/>
  <c r="B142"/>
  <c r="A143"/>
  <c r="B143"/>
  <c r="A144"/>
  <c r="B144"/>
  <c r="A145"/>
  <c r="B145"/>
  <c r="A146"/>
  <c r="B146"/>
  <c r="A147"/>
  <c r="A137"/>
  <c r="B137"/>
  <c r="A138"/>
  <c r="B138"/>
  <c r="A139"/>
  <c r="B139"/>
  <c r="A140"/>
  <c r="B140"/>
  <c r="A141"/>
  <c r="A132"/>
  <c r="B132"/>
  <c r="A133"/>
  <c r="B133"/>
  <c r="A134"/>
  <c r="B134"/>
  <c r="A135"/>
  <c r="B135"/>
  <c r="A136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A113"/>
  <c r="B113"/>
  <c r="A114"/>
  <c r="A115"/>
  <c r="B115"/>
  <c r="A116"/>
  <c r="B116"/>
  <c r="A117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A95"/>
  <c r="B95"/>
  <c r="A96"/>
  <c r="B96"/>
  <c r="A97"/>
  <c r="B97"/>
  <c r="A98"/>
  <c r="B98"/>
  <c r="A99"/>
  <c r="A92"/>
  <c r="B92"/>
  <c r="A93"/>
  <c r="B93"/>
  <c r="A94"/>
  <c r="A91"/>
  <c r="A87"/>
  <c r="B87"/>
  <c r="A88"/>
  <c r="B88"/>
  <c r="A89"/>
  <c r="B89"/>
  <c r="A90"/>
  <c r="B90"/>
  <c r="A86"/>
  <c r="B85"/>
  <c r="A85"/>
  <c r="A77"/>
  <c r="B77"/>
  <c r="A78"/>
  <c r="B78"/>
  <c r="A79"/>
  <c r="B79"/>
  <c r="A80"/>
  <c r="B80"/>
  <c r="A81"/>
  <c r="B81"/>
  <c r="A82"/>
  <c r="B82"/>
  <c r="A83"/>
  <c r="B83"/>
  <c r="A84"/>
  <c r="A75"/>
  <c r="B75"/>
  <c r="A76"/>
  <c r="A66"/>
  <c r="B66"/>
  <c r="A67"/>
  <c r="B67"/>
  <c r="A68"/>
  <c r="B68"/>
  <c r="A69"/>
  <c r="B69"/>
  <c r="A70"/>
  <c r="B70"/>
  <c r="A71"/>
  <c r="B71"/>
  <c r="A72"/>
  <c r="B72"/>
  <c r="A73"/>
  <c r="B73"/>
  <c r="A74"/>
  <c r="A61"/>
  <c r="B61"/>
  <c r="A62"/>
  <c r="B62"/>
  <c r="A63"/>
  <c r="B63"/>
  <c r="A64"/>
  <c r="B64"/>
  <c r="A65"/>
  <c r="A55"/>
  <c r="B55"/>
  <c r="A56"/>
  <c r="B56"/>
  <c r="A57"/>
  <c r="B57"/>
  <c r="A58"/>
  <c r="B58"/>
  <c r="A59"/>
  <c r="B59"/>
  <c r="A60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34"/>
  <c r="B34"/>
  <c r="A29"/>
  <c r="B29"/>
  <c r="A30"/>
  <c r="B30"/>
  <c r="A31"/>
  <c r="B31"/>
  <c r="A32"/>
  <c r="B32"/>
  <c r="A24"/>
  <c r="B24"/>
  <c r="A25"/>
  <c r="B25"/>
  <c r="A26"/>
  <c r="B26"/>
  <c r="A27"/>
  <c r="B27"/>
  <c r="A22"/>
  <c r="B22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5"/>
  <c r="B5"/>
  <c r="A6"/>
  <c r="B6"/>
  <c r="B4"/>
  <c r="A4"/>
  <c r="A5" i="7"/>
  <c r="B5"/>
  <c r="A6"/>
  <c r="B6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2"/>
  <c r="B22"/>
  <c r="A24"/>
  <c r="B24"/>
  <c r="A25"/>
  <c r="B25"/>
  <c r="A26"/>
  <c r="B26"/>
  <c r="A27"/>
  <c r="B27"/>
  <c r="A29"/>
  <c r="B29"/>
  <c r="A30"/>
  <c r="B30"/>
  <c r="A31"/>
  <c r="B31"/>
  <c r="A32"/>
  <c r="B32"/>
  <c r="A34"/>
  <c r="B34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5"/>
  <c r="B55"/>
  <c r="A56"/>
  <c r="B56"/>
  <c r="A57"/>
  <c r="B57"/>
  <c r="A58"/>
  <c r="B58"/>
  <c r="A59"/>
  <c r="B59"/>
  <c r="A60"/>
  <c r="A61"/>
  <c r="B61"/>
  <c r="A62"/>
  <c r="B62"/>
  <c r="A63"/>
  <c r="B63"/>
  <c r="A64"/>
  <c r="B64"/>
  <c r="A65"/>
  <c r="A66"/>
  <c r="B66"/>
  <c r="A67"/>
  <c r="B67"/>
  <c r="A68"/>
  <c r="B68"/>
  <c r="A69"/>
  <c r="B69"/>
  <c r="A70"/>
  <c r="B70"/>
  <c r="A71"/>
  <c r="B71"/>
  <c r="A72"/>
  <c r="B72"/>
  <c r="A73"/>
  <c r="B73"/>
  <c r="A74"/>
  <c r="A75"/>
  <c r="B75"/>
  <c r="A76"/>
  <c r="A77"/>
  <c r="B77"/>
  <c r="A78"/>
  <c r="B78"/>
  <c r="A79"/>
  <c r="B79"/>
  <c r="A80"/>
  <c r="B80"/>
  <c r="A81"/>
  <c r="B81"/>
  <c r="A82"/>
  <c r="B82"/>
  <c r="A83"/>
  <c r="B83"/>
  <c r="A84"/>
  <c r="A85"/>
  <c r="B85"/>
  <c r="A86"/>
  <c r="A87"/>
  <c r="B87"/>
  <c r="A88"/>
  <c r="B88"/>
  <c r="A89"/>
  <c r="B89"/>
  <c r="A90"/>
  <c r="B90"/>
  <c r="A91"/>
  <c r="A92"/>
  <c r="B92"/>
  <c r="A93"/>
  <c r="B93"/>
  <c r="A94"/>
  <c r="A95"/>
  <c r="B95"/>
  <c r="A96"/>
  <c r="B96"/>
  <c r="A97"/>
  <c r="B97"/>
  <c r="A98"/>
  <c r="B98"/>
  <c r="A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A113"/>
  <c r="B113"/>
  <c r="A114"/>
  <c r="B114"/>
  <c r="A115"/>
  <c r="B115"/>
  <c r="A116"/>
  <c r="B116"/>
  <c r="A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A132"/>
  <c r="B132"/>
  <c r="A133"/>
  <c r="B133"/>
  <c r="A134"/>
  <c r="B134"/>
  <c r="A135"/>
  <c r="B135"/>
  <c r="A136"/>
  <c r="A137"/>
  <c r="B137"/>
  <c r="A138"/>
  <c r="B138"/>
  <c r="A139"/>
  <c r="B139"/>
  <c r="A140"/>
  <c r="B140"/>
  <c r="A141"/>
  <c r="A142"/>
  <c r="B142"/>
  <c r="A143"/>
  <c r="B143"/>
  <c r="A144"/>
  <c r="B144"/>
  <c r="A145"/>
  <c r="B145"/>
  <c r="A146"/>
  <c r="B146"/>
  <c r="A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A162"/>
  <c r="B162"/>
  <c r="A163"/>
  <c r="B163"/>
  <c r="A164"/>
  <c r="B164"/>
  <c r="A165"/>
  <c r="B165"/>
  <c r="A166"/>
  <c r="B166"/>
  <c r="A167"/>
  <c r="A168"/>
  <c r="B168"/>
  <c r="A169"/>
  <c r="B169"/>
  <c r="A171"/>
  <c r="B171"/>
  <c r="A172"/>
  <c r="B172"/>
  <c r="A173"/>
  <c r="B173"/>
  <c r="A174"/>
  <c r="B174"/>
  <c r="A175"/>
  <c r="B175"/>
  <c r="A177"/>
  <c r="B177"/>
  <c r="A178"/>
  <c r="B178"/>
  <c r="A179"/>
  <c r="B179"/>
  <c r="A180"/>
  <c r="B180"/>
  <c r="A181"/>
  <c r="B181"/>
  <c r="A182"/>
  <c r="B182"/>
  <c r="A183"/>
  <c r="A184"/>
  <c r="B4"/>
  <c r="A4"/>
  <c r="A185" i="4"/>
  <c r="A169"/>
  <c r="B169"/>
  <c r="A170"/>
  <c r="B170"/>
  <c r="A172"/>
  <c r="B172"/>
  <c r="A173"/>
  <c r="B173"/>
  <c r="A174"/>
  <c r="B174"/>
  <c r="A175"/>
  <c r="B175"/>
  <c r="A176"/>
  <c r="B176"/>
  <c r="A178"/>
  <c r="B178"/>
  <c r="A179"/>
  <c r="B179"/>
  <c r="A180"/>
  <c r="B180"/>
  <c r="A181"/>
  <c r="B181"/>
  <c r="A182"/>
  <c r="B182"/>
  <c r="A183"/>
  <c r="B183"/>
  <c r="A184"/>
  <c r="A163"/>
  <c r="B163"/>
  <c r="A164"/>
  <c r="B164"/>
  <c r="A165"/>
  <c r="B165"/>
  <c r="A166"/>
  <c r="B166"/>
  <c r="A167"/>
  <c r="B167"/>
  <c r="A16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A143"/>
  <c r="B143"/>
  <c r="A144"/>
  <c r="B144"/>
  <c r="A145"/>
  <c r="B145"/>
  <c r="A146"/>
  <c r="B146"/>
  <c r="A147"/>
  <c r="B147"/>
  <c r="A148"/>
  <c r="A139"/>
  <c r="B139"/>
  <c r="A140"/>
  <c r="B140"/>
  <c r="A141"/>
  <c r="B141"/>
  <c r="A142"/>
  <c r="B142"/>
  <c r="B138"/>
  <c r="A138"/>
  <c r="A134"/>
  <c r="B134"/>
  <c r="A135"/>
  <c r="B135"/>
  <c r="A136"/>
  <c r="B136"/>
  <c r="A137"/>
  <c r="B133"/>
  <c r="A133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19"/>
  <c r="A119"/>
  <c r="A115"/>
  <c r="B115"/>
  <c r="A116"/>
  <c r="B116"/>
  <c r="A117"/>
  <c r="B117"/>
  <c r="A118"/>
  <c r="B114"/>
  <c r="A114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01"/>
  <c r="A101"/>
  <c r="A100"/>
  <c r="A97"/>
  <c r="B97"/>
  <c r="A98"/>
  <c r="B98"/>
  <c r="A99"/>
  <c r="B99"/>
  <c r="B96"/>
  <c r="A96"/>
  <c r="A94"/>
  <c r="B94"/>
  <c r="A95"/>
  <c r="B93"/>
  <c r="A93"/>
  <c r="A89"/>
  <c r="B89"/>
  <c r="A90"/>
  <c r="B90"/>
  <c r="A91"/>
  <c r="B91"/>
  <c r="A92"/>
  <c r="B88"/>
  <c r="A88"/>
  <c r="A87"/>
  <c r="B86"/>
  <c r="A86"/>
  <c r="A79"/>
  <c r="B79"/>
  <c r="A80"/>
  <c r="B80"/>
  <c r="A81"/>
  <c r="B81"/>
  <c r="A82"/>
  <c r="B82"/>
  <c r="A83"/>
  <c r="B83"/>
  <c r="A84"/>
  <c r="B84"/>
  <c r="A85"/>
  <c r="A78"/>
  <c r="B78"/>
  <c r="A77"/>
  <c r="B76"/>
  <c r="A76"/>
  <c r="A68"/>
  <c r="B68"/>
  <c r="A69"/>
  <c r="B69"/>
  <c r="A70"/>
  <c r="B70"/>
  <c r="A71"/>
  <c r="B71"/>
  <c r="A72"/>
  <c r="B72"/>
  <c r="A73"/>
  <c r="B73"/>
  <c r="A74"/>
  <c r="B74"/>
  <c r="A75"/>
  <c r="B67"/>
  <c r="A67"/>
  <c r="A63"/>
  <c r="B63"/>
  <c r="A64"/>
  <c r="B64"/>
  <c r="A65"/>
  <c r="B65"/>
  <c r="A66"/>
  <c r="B62"/>
  <c r="A62"/>
  <c r="A57"/>
  <c r="B57"/>
  <c r="A58"/>
  <c r="B58"/>
  <c r="A59"/>
  <c r="B59"/>
  <c r="A60"/>
  <c r="B60"/>
  <c r="A61"/>
  <c r="B56"/>
  <c r="A56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B37"/>
  <c r="A37"/>
  <c r="B35"/>
  <c r="A35"/>
  <c r="A31"/>
  <c r="B31"/>
  <c r="A32"/>
  <c r="B32"/>
  <c r="A33"/>
  <c r="B33"/>
  <c r="B30"/>
  <c r="A30"/>
  <c r="A26"/>
  <c r="B26"/>
  <c r="A27"/>
  <c r="B27"/>
  <c r="A28"/>
  <c r="B28"/>
  <c r="B25"/>
  <c r="A25"/>
  <c r="B23"/>
  <c r="A23"/>
  <c r="A21"/>
  <c r="B21"/>
  <c r="E21" s="1"/>
  <c r="A10"/>
  <c r="B10"/>
  <c r="E10" s="1"/>
  <c r="A11"/>
  <c r="B11"/>
  <c r="E11" s="1"/>
  <c r="A12"/>
  <c r="B12"/>
  <c r="E12" s="1"/>
  <c r="A13"/>
  <c r="B13"/>
  <c r="E13" s="1"/>
  <c r="A14"/>
  <c r="B14"/>
  <c r="E14" s="1"/>
  <c r="A15"/>
  <c r="B15"/>
  <c r="E15" s="1"/>
  <c r="A16"/>
  <c r="B16"/>
  <c r="E16" s="1"/>
  <c r="A17"/>
  <c r="B17"/>
  <c r="E17" s="1"/>
  <c r="A18"/>
  <c r="B18"/>
  <c r="E18" s="1"/>
  <c r="A19"/>
  <c r="B19"/>
  <c r="E19" s="1"/>
  <c r="A20"/>
  <c r="B20"/>
  <c r="E20" s="1"/>
  <c r="B9"/>
  <c r="A6"/>
  <c r="B6"/>
  <c r="A7"/>
  <c r="B7"/>
  <c r="B5"/>
  <c r="A5"/>
  <c r="B182" i="9"/>
  <c r="B171" i="8"/>
  <c r="B166" i="9" s="1"/>
  <c r="B165" i="8"/>
  <c r="B150"/>
  <c r="B146" i="9" s="1"/>
  <c r="B140"/>
  <c r="B138" i="8"/>
  <c r="B135" i="9" s="1"/>
  <c r="B133" i="8"/>
  <c r="B130" i="9" s="1"/>
  <c r="B119" i="8"/>
  <c r="B116" i="9" s="1"/>
  <c r="B114" i="8"/>
  <c r="B111" i="9" s="1"/>
  <c r="B101" i="8"/>
  <c r="B96"/>
  <c r="B93" i="9" s="1"/>
  <c r="B93" i="8"/>
  <c r="B90" i="9" s="1"/>
  <c r="B88" i="8"/>
  <c r="B85" i="9" s="1"/>
  <c r="B86" i="8"/>
  <c r="B83" i="9" s="1"/>
  <c r="B78" i="8"/>
  <c r="B75" i="9" s="1"/>
  <c r="B76" i="8"/>
  <c r="B73" i="9" s="1"/>
  <c r="B67" i="8"/>
  <c r="B64" i="9" s="1"/>
  <c r="B62" i="8"/>
  <c r="B59" i="9" s="1"/>
  <c r="B54" i="1"/>
  <c r="A56" i="8"/>
  <c r="A53" i="9" s="1"/>
  <c r="B36" i="8"/>
  <c r="B34" i="9" s="1"/>
  <c r="A36" i="8"/>
  <c r="A34" i="9" s="1"/>
  <c r="B34" i="8"/>
  <c r="B32" i="9" s="1"/>
  <c r="A34" i="8"/>
  <c r="A32" i="9" s="1"/>
  <c r="B29" i="8"/>
  <c r="B27" i="9" s="1"/>
  <c r="A29" i="8"/>
  <c r="A27" i="9" s="1"/>
  <c r="B24" i="8"/>
  <c r="B22" i="9" s="1"/>
  <c r="A24" i="8"/>
  <c r="A22" i="9" s="1"/>
  <c r="B20"/>
  <c r="A22" i="8"/>
  <c r="A20" i="9" s="1"/>
  <c r="B6" i="8"/>
  <c r="B6" i="9" s="1"/>
  <c r="A6" i="8"/>
  <c r="A6" i="9" s="1"/>
  <c r="B95" i="4" l="1"/>
  <c r="B23" i="1"/>
  <c r="B87" i="4"/>
  <c r="B28" i="7"/>
  <c r="B28" i="1"/>
  <c r="B29" i="4"/>
  <c r="B35" i="7"/>
  <c r="B35" i="1"/>
  <c r="B36" i="4"/>
  <c r="B86" i="7"/>
  <c r="B112" i="1"/>
  <c r="B184" i="4"/>
  <c r="B183" i="7"/>
  <c r="B65" i="1"/>
  <c r="B167"/>
  <c r="B21" i="7"/>
  <c r="B22" i="4"/>
  <c r="B21" i="1"/>
  <c r="A29" i="4"/>
  <c r="A36"/>
  <c r="B77"/>
  <c r="B85"/>
  <c r="B92"/>
  <c r="B33" i="7"/>
  <c r="B23"/>
  <c r="L7" i="1"/>
  <c r="Q23"/>
  <c r="V60"/>
  <c r="L74"/>
  <c r="Q74"/>
  <c r="V74"/>
  <c r="Q76"/>
  <c r="V84"/>
  <c r="G86"/>
  <c r="Q86"/>
  <c r="Q183"/>
  <c r="L183"/>
  <c r="Q131"/>
  <c r="A34" i="4"/>
  <c r="B91" i="7"/>
  <c r="B8" i="4"/>
  <c r="A22"/>
  <c r="A24"/>
  <c r="A55"/>
  <c r="B94" i="7"/>
  <c r="B84"/>
  <c r="B76"/>
  <c r="B7"/>
  <c r="B7" i="1"/>
  <c r="B33"/>
  <c r="B60"/>
  <c r="A8" i="4"/>
  <c r="B34"/>
  <c r="B61"/>
  <c r="B66"/>
  <c r="B113"/>
  <c r="B132"/>
  <c r="B137"/>
  <c r="B136" i="7"/>
  <c r="B112"/>
  <c r="B65"/>
  <c r="A35"/>
  <c r="A33"/>
  <c r="A23"/>
  <c r="A21"/>
  <c r="A7"/>
  <c r="A7" i="1"/>
  <c r="A33"/>
  <c r="B86"/>
  <c r="B94"/>
  <c r="B141"/>
  <c r="V23"/>
  <c r="Q54"/>
  <c r="V76"/>
  <c r="Q84"/>
  <c r="W84" s="1"/>
  <c r="V86"/>
  <c r="W89"/>
  <c r="V131"/>
  <c r="V117"/>
  <c r="B117"/>
  <c r="B54" i="7"/>
  <c r="B53" i="9"/>
  <c r="B161" i="1"/>
  <c r="B160" i="9"/>
  <c r="B24" i="4"/>
  <c r="B55"/>
  <c r="B118"/>
  <c r="B148"/>
  <c r="B162"/>
  <c r="B168"/>
  <c r="B167" i="7"/>
  <c r="B161"/>
  <c r="B147"/>
  <c r="B141"/>
  <c r="B131"/>
  <c r="B117"/>
  <c r="B60"/>
  <c r="A54"/>
  <c r="A28"/>
  <c r="A21" i="1"/>
  <c r="A23"/>
  <c r="A28"/>
  <c r="A35"/>
  <c r="A54"/>
  <c r="B76"/>
  <c r="B84"/>
  <c r="B91"/>
  <c r="B131"/>
  <c r="B136"/>
  <c r="B147"/>
  <c r="B183"/>
  <c r="Q7"/>
  <c r="L23"/>
  <c r="W23" s="1"/>
  <c r="L28"/>
  <c r="Q28"/>
  <c r="V28"/>
  <c r="L33"/>
  <c r="Q33"/>
  <c r="V33"/>
  <c r="L54"/>
  <c r="V54"/>
  <c r="Q60"/>
  <c r="W60" s="1"/>
  <c r="L65"/>
  <c r="Q65"/>
  <c r="V65"/>
  <c r="L76"/>
  <c r="W76" s="1"/>
  <c r="L86"/>
  <c r="L91"/>
  <c r="Q91"/>
  <c r="V91"/>
  <c r="L99"/>
  <c r="Q99"/>
  <c r="V99"/>
  <c r="L131"/>
  <c r="L117"/>
  <c r="N185" i="4"/>
  <c r="G91" i="7"/>
  <c r="G60"/>
  <c r="G54"/>
  <c r="G7"/>
  <c r="B75" i="4"/>
  <c r="B74" i="7"/>
  <c r="B74" i="1"/>
  <c r="B100" i="4"/>
  <c r="B98" i="9"/>
  <c r="B99" i="7"/>
  <c r="B99" i="1"/>
  <c r="V112"/>
  <c r="Q185" i="4"/>
  <c r="H185"/>
  <c r="W185"/>
  <c r="AO185"/>
  <c r="AR185"/>
  <c r="AU185"/>
  <c r="AL185"/>
  <c r="Z185"/>
  <c r="BA185"/>
  <c r="BD185"/>
  <c r="K185"/>
  <c r="AC185"/>
  <c r="AX185"/>
  <c r="AI185"/>
  <c r="AF185"/>
  <c r="T185"/>
  <c r="C22"/>
  <c r="C185" s="1"/>
  <c r="E9"/>
  <c r="E22" s="1"/>
  <c r="V161" i="1"/>
  <c r="L112"/>
  <c r="Q112"/>
  <c r="W88"/>
  <c r="D76" i="7"/>
  <c r="G76" s="1"/>
  <c r="E76"/>
  <c r="F76"/>
  <c r="D23"/>
  <c r="E23"/>
  <c r="F23"/>
  <c r="D28"/>
  <c r="E28"/>
  <c r="F28"/>
  <c r="D167"/>
  <c r="G167" s="1"/>
  <c r="E167"/>
  <c r="F167"/>
  <c r="F147"/>
  <c r="E147"/>
  <c r="D147"/>
  <c r="E117" i="1"/>
  <c r="F117"/>
  <c r="D117"/>
  <c r="G117" s="1"/>
  <c r="G19"/>
  <c r="G28" i="7" l="1"/>
  <c r="B185" i="9"/>
  <c r="B183"/>
  <c r="B184" i="7"/>
  <c r="G147"/>
  <c r="G23"/>
  <c r="B184" i="1"/>
  <c r="B185" i="4"/>
  <c r="W113" i="1"/>
  <c r="W117" l="1"/>
  <c r="B185"/>
  <c r="E162" i="4"/>
  <c r="E132"/>
  <c r="E113"/>
  <c r="E185" l="1"/>
  <c r="V166" i="1"/>
  <c r="V165"/>
  <c r="V164"/>
  <c r="V163"/>
  <c r="V162"/>
  <c r="V146"/>
  <c r="V145"/>
  <c r="V144"/>
  <c r="V143"/>
  <c r="V142"/>
  <c r="V140"/>
  <c r="V139"/>
  <c r="V138"/>
  <c r="V137"/>
  <c r="V135"/>
  <c r="V134"/>
  <c r="V133"/>
  <c r="V132"/>
  <c r="V93"/>
  <c r="V92"/>
  <c r="V34"/>
  <c r="V20"/>
  <c r="V19"/>
  <c r="V18"/>
  <c r="V17"/>
  <c r="V16"/>
  <c r="V15"/>
  <c r="V14"/>
  <c r="V13"/>
  <c r="V12"/>
  <c r="V11"/>
  <c r="V10"/>
  <c r="V9"/>
  <c r="V8"/>
  <c r="G182"/>
  <c r="G181"/>
  <c r="G180"/>
  <c r="G179"/>
  <c r="G178"/>
  <c r="G177"/>
  <c r="G176"/>
  <c r="G175"/>
  <c r="G174"/>
  <c r="G173"/>
  <c r="G172"/>
  <c r="G171"/>
  <c r="G170"/>
  <c r="G169"/>
  <c r="G166"/>
  <c r="G165"/>
  <c r="G164"/>
  <c r="G163"/>
  <c r="G162"/>
  <c r="G160"/>
  <c r="G159"/>
  <c r="G158"/>
  <c r="G157"/>
  <c r="G156"/>
  <c r="G155"/>
  <c r="G154"/>
  <c r="G153"/>
  <c r="G152"/>
  <c r="G151"/>
  <c r="G150"/>
  <c r="G149"/>
  <c r="G148"/>
  <c r="G146"/>
  <c r="G145"/>
  <c r="G144"/>
  <c r="G143"/>
  <c r="G142"/>
  <c r="G140"/>
  <c r="G139"/>
  <c r="G138"/>
  <c r="G137"/>
  <c r="G135"/>
  <c r="G134"/>
  <c r="G133"/>
  <c r="G132"/>
  <c r="G98"/>
  <c r="G97"/>
  <c r="G34"/>
  <c r="G32"/>
  <c r="G31"/>
  <c r="G20"/>
  <c r="G18"/>
  <c r="G17"/>
  <c r="G16"/>
  <c r="G15"/>
  <c r="G14"/>
  <c r="G13"/>
  <c r="G12"/>
  <c r="G11"/>
  <c r="G10"/>
  <c r="G9"/>
  <c r="G8"/>
  <c r="L166"/>
  <c r="L165"/>
  <c r="L164"/>
  <c r="L163"/>
  <c r="L162"/>
  <c r="L146"/>
  <c r="L145"/>
  <c r="L144"/>
  <c r="L143"/>
  <c r="L142"/>
  <c r="L140"/>
  <c r="L139"/>
  <c r="L138"/>
  <c r="L137"/>
  <c r="L135"/>
  <c r="L134"/>
  <c r="L133"/>
  <c r="L132"/>
  <c r="L93"/>
  <c r="L92"/>
  <c r="L34"/>
  <c r="L20"/>
  <c r="L19"/>
  <c r="L18"/>
  <c r="L17"/>
  <c r="L16"/>
  <c r="L15"/>
  <c r="L14"/>
  <c r="L13"/>
  <c r="L12"/>
  <c r="L11"/>
  <c r="L10"/>
  <c r="L9"/>
  <c r="L8"/>
  <c r="Q166"/>
  <c r="Q165"/>
  <c r="Q164"/>
  <c r="Q163"/>
  <c r="Q162"/>
  <c r="Q146"/>
  <c r="Q145"/>
  <c r="Q144"/>
  <c r="Q143"/>
  <c r="Q142"/>
  <c r="Q140"/>
  <c r="Q139"/>
  <c r="Q138"/>
  <c r="Q137"/>
  <c r="Q135"/>
  <c r="Q134"/>
  <c r="Q133"/>
  <c r="Q132"/>
  <c r="Q93"/>
  <c r="Q92"/>
  <c r="Q34"/>
  <c r="Q20"/>
  <c r="Q19"/>
  <c r="Q18"/>
  <c r="Q17"/>
  <c r="Q16"/>
  <c r="Q15"/>
  <c r="Q14"/>
  <c r="Q13"/>
  <c r="Q12"/>
  <c r="Q11"/>
  <c r="Q10"/>
  <c r="Q9"/>
  <c r="Q8"/>
  <c r="W114" l="1"/>
  <c r="W5"/>
  <c r="W12"/>
  <c r="W16"/>
  <c r="W64"/>
  <c r="W6"/>
  <c r="W8"/>
  <c r="W13"/>
  <c r="W17"/>
  <c r="W24"/>
  <c r="W9"/>
  <c r="W14"/>
  <c r="W18"/>
  <c r="W25"/>
  <c r="W62"/>
  <c r="W67"/>
  <c r="W71"/>
  <c r="W92"/>
  <c r="W98"/>
  <c r="W118"/>
  <c r="W122"/>
  <c r="W126"/>
  <c r="W130"/>
  <c r="W135"/>
  <c r="W140"/>
  <c r="W145"/>
  <c r="W150"/>
  <c r="W154"/>
  <c r="W158"/>
  <c r="W165"/>
  <c r="W170"/>
  <c r="W174"/>
  <c r="W178"/>
  <c r="W182"/>
  <c r="W34"/>
  <c r="W10"/>
  <c r="W11"/>
  <c r="W15"/>
  <c r="W19"/>
  <c r="W20"/>
  <c r="W26"/>
  <c r="W30"/>
  <c r="W40"/>
  <c r="W48"/>
  <c r="W31"/>
  <c r="W41"/>
  <c r="W49"/>
  <c r="W63"/>
  <c r="W72"/>
  <c r="W119"/>
  <c r="W127"/>
  <c r="W137"/>
  <c r="W142"/>
  <c r="W155"/>
  <c r="W159"/>
  <c r="W166"/>
  <c r="W175"/>
  <c r="W42"/>
  <c r="W50"/>
  <c r="W22"/>
  <c r="W27"/>
  <c r="W69"/>
  <c r="W73"/>
  <c r="W95"/>
  <c r="W115"/>
  <c r="W120"/>
  <c r="W124"/>
  <c r="W128"/>
  <c r="W133"/>
  <c r="W138"/>
  <c r="W143"/>
  <c r="W148"/>
  <c r="W152"/>
  <c r="W156"/>
  <c r="W160"/>
  <c r="W163"/>
  <c r="W168"/>
  <c r="W172"/>
  <c r="W176"/>
  <c r="W180"/>
  <c r="W36"/>
  <c r="W44"/>
  <c r="W52"/>
  <c r="W37"/>
  <c r="W45"/>
  <c r="W53"/>
  <c r="W68"/>
  <c r="W93"/>
  <c r="W123"/>
  <c r="W132"/>
  <c r="W146"/>
  <c r="W151"/>
  <c r="W162"/>
  <c r="W171"/>
  <c r="W179"/>
  <c r="W38"/>
  <c r="W46"/>
  <c r="W32"/>
  <c r="W29"/>
  <c r="W39"/>
  <c r="W43"/>
  <c r="W47"/>
  <c r="W51"/>
  <c r="W61"/>
  <c r="W66"/>
  <c r="W70"/>
  <c r="W90"/>
  <c r="W97"/>
  <c r="W116"/>
  <c r="W121"/>
  <c r="W125"/>
  <c r="W129"/>
  <c r="W134"/>
  <c r="W139"/>
  <c r="W144"/>
  <c r="W149"/>
  <c r="W153"/>
  <c r="W157"/>
  <c r="W164"/>
  <c r="W169"/>
  <c r="W173"/>
  <c r="W177"/>
  <c r="W181"/>
  <c r="C117" i="7"/>
  <c r="D117"/>
  <c r="F117"/>
  <c r="D99"/>
  <c r="E99"/>
  <c r="D86"/>
  <c r="E86"/>
  <c r="F86"/>
  <c r="D84"/>
  <c r="E84"/>
  <c r="F84"/>
  <c r="D74"/>
  <c r="E74"/>
  <c r="F74"/>
  <c r="D65"/>
  <c r="E65"/>
  <c r="F65"/>
  <c r="E7" i="1"/>
  <c r="F7"/>
  <c r="C21"/>
  <c r="D21"/>
  <c r="E21"/>
  <c r="F21"/>
  <c r="H21"/>
  <c r="I21"/>
  <c r="J21"/>
  <c r="K21"/>
  <c r="M21"/>
  <c r="N21"/>
  <c r="O21"/>
  <c r="P21"/>
  <c r="R21"/>
  <c r="S21"/>
  <c r="T21"/>
  <c r="U21"/>
  <c r="D33"/>
  <c r="E33"/>
  <c r="F33"/>
  <c r="F35"/>
  <c r="H35"/>
  <c r="I35"/>
  <c r="J35"/>
  <c r="K35"/>
  <c r="M35"/>
  <c r="N35"/>
  <c r="O35"/>
  <c r="P35"/>
  <c r="R35"/>
  <c r="S35"/>
  <c r="T35"/>
  <c r="U35"/>
  <c r="F94"/>
  <c r="G94" s="1"/>
  <c r="H94"/>
  <c r="I94"/>
  <c r="J94"/>
  <c r="K94"/>
  <c r="M94"/>
  <c r="N94"/>
  <c r="O94"/>
  <c r="P94"/>
  <c r="R94"/>
  <c r="S94"/>
  <c r="T94"/>
  <c r="U94"/>
  <c r="D112"/>
  <c r="E112"/>
  <c r="F112"/>
  <c r="D136"/>
  <c r="E136"/>
  <c r="F136"/>
  <c r="H136"/>
  <c r="I136"/>
  <c r="J136"/>
  <c r="K136"/>
  <c r="M136"/>
  <c r="N136"/>
  <c r="O136"/>
  <c r="P136"/>
  <c r="R136"/>
  <c r="S136"/>
  <c r="T136"/>
  <c r="U136"/>
  <c r="D141"/>
  <c r="E141"/>
  <c r="F141"/>
  <c r="H141"/>
  <c r="I141"/>
  <c r="J141"/>
  <c r="K141"/>
  <c r="M141"/>
  <c r="N141"/>
  <c r="O141"/>
  <c r="P141"/>
  <c r="R141"/>
  <c r="S141"/>
  <c r="T141"/>
  <c r="U141"/>
  <c r="D147"/>
  <c r="E147"/>
  <c r="F147"/>
  <c r="H147"/>
  <c r="I147"/>
  <c r="J147"/>
  <c r="K147"/>
  <c r="M147"/>
  <c r="N147"/>
  <c r="O147"/>
  <c r="P147"/>
  <c r="R147"/>
  <c r="S147"/>
  <c r="T147"/>
  <c r="U147"/>
  <c r="C167"/>
  <c r="D167"/>
  <c r="E167"/>
  <c r="F167"/>
  <c r="H167"/>
  <c r="I167"/>
  <c r="J167"/>
  <c r="K167"/>
  <c r="M167"/>
  <c r="N167"/>
  <c r="O167"/>
  <c r="P167"/>
  <c r="R167"/>
  <c r="S167"/>
  <c r="T167"/>
  <c r="U167"/>
  <c r="G33" l="1"/>
  <c r="G7"/>
  <c r="W7" s="1"/>
  <c r="G117" i="7"/>
  <c r="C184"/>
  <c r="G99"/>
  <c r="G86"/>
  <c r="G84"/>
  <c r="G74"/>
  <c r="G65"/>
  <c r="G136"/>
  <c r="V21" i="1"/>
  <c r="Q21"/>
  <c r="L21"/>
  <c r="G21"/>
  <c r="G183"/>
  <c r="V167"/>
  <c r="Q167"/>
  <c r="L167"/>
  <c r="G167"/>
  <c r="G161"/>
  <c r="V147"/>
  <c r="Q147"/>
  <c r="L147"/>
  <c r="G147"/>
  <c r="V141"/>
  <c r="Q141"/>
  <c r="L141"/>
  <c r="G141"/>
  <c r="V136"/>
  <c r="Q136"/>
  <c r="L136"/>
  <c r="G136"/>
  <c r="G99"/>
  <c r="W99" s="1"/>
  <c r="V94"/>
  <c r="Q94"/>
  <c r="L94"/>
  <c r="W86"/>
  <c r="V35"/>
  <c r="Q35"/>
  <c r="L35"/>
  <c r="G35"/>
  <c r="V184" l="1"/>
  <c r="W21"/>
  <c r="W167"/>
  <c r="W141"/>
  <c r="W147"/>
  <c r="W161"/>
  <c r="W74"/>
  <c r="W91"/>
  <c r="W94"/>
  <c r="W112"/>
  <c r="W131"/>
  <c r="W136"/>
  <c r="W65"/>
  <c r="W54"/>
  <c r="W35"/>
  <c r="W33"/>
  <c r="L184"/>
  <c r="G184"/>
  <c r="W28"/>
  <c r="Q184"/>
  <c r="F183" i="7" l="1"/>
  <c r="F184" s="1"/>
  <c r="E183"/>
  <c r="E184" s="1"/>
  <c r="D183"/>
  <c r="C182" i="9"/>
  <c r="G183" i="7" l="1"/>
  <c r="G184" s="1"/>
  <c r="D184"/>
  <c r="C183" i="9"/>
  <c r="P183" s="1"/>
  <c r="Q182"/>
  <c r="P182"/>
  <c r="O182"/>
  <c r="O183" l="1"/>
  <c r="Q183"/>
</calcChain>
</file>

<file path=xl/sharedStrings.xml><?xml version="1.0" encoding="utf-8"?>
<sst xmlns="http://schemas.openxmlformats.org/spreadsheetml/2006/main" count="499" uniqueCount="267">
  <si>
    <t>İLÇE</t>
  </si>
  <si>
    <t>KURUM ADI</t>
  </si>
  <si>
    <t>Mezun Sayısı</t>
  </si>
  <si>
    <t>Alanında İstihdam Edilenlerin Sayısı</t>
  </si>
  <si>
    <t>İstihdam Edilemeyenlerin Sayısı</t>
  </si>
  <si>
    <t>Lisansa Yerleşenlerin Sayısı</t>
  </si>
  <si>
    <t>9.Sınıfılar</t>
  </si>
  <si>
    <t>10.Sınıflar</t>
  </si>
  <si>
    <t>11.Sınıflar</t>
  </si>
  <si>
    <t>5-10 Gün Devamsızlık Yapanların Sayısı</t>
  </si>
  <si>
    <t>11-15 Gün Devamsızlık Yapanların Sayısı</t>
  </si>
  <si>
    <t>16-20 Gün Devamsızlık Yapanların Sayısı</t>
  </si>
  <si>
    <t>21 ve Üstü Devamsız Yapanların Sayısı</t>
  </si>
  <si>
    <t>12.Sınıflar</t>
  </si>
  <si>
    <t>2 Yıllık MYO'ya Yerleşenlerin Sayısı</t>
  </si>
  <si>
    <t>GENEL TOPLAM</t>
  </si>
  <si>
    <t>Alanıdışında İstihdam Edilenlerin Sayısı</t>
  </si>
  <si>
    <t>KONUSU</t>
  </si>
  <si>
    <t>AMACI</t>
  </si>
  <si>
    <t>BAŞLANGIÇ TARİHİ</t>
  </si>
  <si>
    <t>BİTİŞ TARİHİ</t>
  </si>
  <si>
    <t>PROJE ADI</t>
  </si>
  <si>
    <t>PROJE ORTAKLARI</t>
  </si>
  <si>
    <t>DESTEKLEYEN KURUM/KURULUŞ (Kalkınma Ajansı/ Ulusal Ajans/ ..v.b.)</t>
  </si>
  <si>
    <t>Son Üç Yıl Boyunca yapılan Projeler</t>
  </si>
  <si>
    <t>DURUM (Yeni Yazılıdı/ Müracat Edildi/ Devam Ediyor/ Bitti)</t>
  </si>
  <si>
    <t>Özel Sektörde</t>
  </si>
  <si>
    <t>Resmi kurumda</t>
  </si>
  <si>
    <t>İşletmede Beceri Eğitimi veya Staja Giden Öğrencilerin Sayıları</t>
  </si>
  <si>
    <t>Toplam</t>
  </si>
  <si>
    <t>Yerleştirilemeyen</t>
  </si>
  <si>
    <t xml:space="preserve">Okulda/ Kurumunda  </t>
  </si>
  <si>
    <t>TOPLAM</t>
  </si>
  <si>
    <t>KALECİK</t>
  </si>
  <si>
    <t>ŞEHİT MEHMET YILDIRIM METEM</t>
  </si>
  <si>
    <t>YENİMAHALLE</t>
  </si>
  <si>
    <t>NALLIHAN</t>
  </si>
  <si>
    <t>ÇANKAYA</t>
  </si>
  <si>
    <t>FATMA YAŞAR ÖNEN MTAL</t>
  </si>
  <si>
    <t>BAHÇELİEVLER 100.YIL MTAL</t>
  </si>
  <si>
    <t>TAPU KADOSTRO MTAL</t>
  </si>
  <si>
    <t>CUMHURİYET MTAL</t>
  </si>
  <si>
    <t>BALGAT MTAL</t>
  </si>
  <si>
    <t>DİKMEN NEVZAT AYAZ MTAL</t>
  </si>
  <si>
    <t>ALİ HASAN COŞKUN MTAL</t>
  </si>
  <si>
    <t>50. YIL MTAL</t>
  </si>
  <si>
    <t>TÜRK TELEKOM MTAL</t>
  </si>
  <si>
    <t>AYRANCI MTAL</t>
  </si>
  <si>
    <t>KILIÇASLAN MTAL</t>
  </si>
  <si>
    <t>DİKMEN MTAL</t>
  </si>
  <si>
    <t>ÇANKAYA İMKB MTAL</t>
  </si>
  <si>
    <t>POLATLI</t>
  </si>
  <si>
    <t>SİNCAN</t>
  </si>
  <si>
    <t>GÜDÜL</t>
  </si>
  <si>
    <t>BALA</t>
  </si>
  <si>
    <t>AKYURT</t>
  </si>
  <si>
    <t>PURSAKLAR</t>
  </si>
  <si>
    <t>ALTINDAĞ</t>
  </si>
  <si>
    <t xml:space="preserve">ALTINDAĞ </t>
  </si>
  <si>
    <t>ŞEREFLİKOÇHİSAR</t>
  </si>
  <si>
    <t>ÇAMLIDERE</t>
  </si>
  <si>
    <t>ELMADAĞ</t>
  </si>
  <si>
    <t>ELMADAĞ MESLEKİ VE TEKNİK ANADOLU LİSESİ</t>
  </si>
  <si>
    <t>ŞEHİT SERTAÇ UZUN MESLEKİ VE TEKNİK ANADOLU LİSESİ</t>
  </si>
  <si>
    <t>ÇUBUK</t>
  </si>
  <si>
    <t xml:space="preserve">KIZILCAHAMAM </t>
  </si>
  <si>
    <t>MAMAK</t>
  </si>
  <si>
    <t>ETİMESGUT</t>
  </si>
  <si>
    <t>KEÇİÖREN</t>
  </si>
  <si>
    <t>HAYMANA</t>
  </si>
  <si>
    <t>AYAŞ</t>
  </si>
  <si>
    <t>GÖLBAŞI</t>
  </si>
  <si>
    <t xml:space="preserve">   </t>
  </si>
  <si>
    <t>ANKARA TOPLAMI</t>
  </si>
  <si>
    <r>
      <rPr>
        <b/>
        <sz val="26"/>
        <color theme="1"/>
        <rFont val="Calibri"/>
        <family val="2"/>
        <charset val="162"/>
      </rPr>
      <t>İŞLETMEDE BECERİ EĞİTİMİ VE STAJ  TAKİP ÇİZELGESİ</t>
    </r>
    <r>
      <rPr>
        <b/>
        <sz val="11"/>
        <color theme="1"/>
        <rFont val="Calibri"/>
        <family val="2"/>
        <charset val="162"/>
      </rPr>
      <t xml:space="preserve">
</t>
    </r>
    <r>
      <rPr>
        <sz val="11"/>
        <color theme="1"/>
        <rFont val="Calibri"/>
        <family val="2"/>
        <charset val="162"/>
      </rPr>
      <t xml:space="preserve">(Mesleki ve teknik anadolu liseleri her yıl </t>
    </r>
    <r>
      <rPr>
        <b/>
        <sz val="11"/>
        <color theme="1"/>
        <rFont val="Calibri"/>
        <family val="2"/>
        <charset val="162"/>
      </rPr>
      <t>aralık ve mayıs ayının 3. haftasının ilk pazartesi günü</t>
    </r>
    <r>
      <rPr>
        <sz val="11"/>
        <color theme="1"/>
        <rFont val="Calibri"/>
        <family val="2"/>
        <charset val="162"/>
      </rPr>
      <t xml:space="preserve"> doldurularak Mesleki ve Teknik Eğitim Bölümüne gönderilecektir.)</t>
    </r>
  </si>
  <si>
    <r>
      <rPr>
        <b/>
        <sz val="26"/>
        <color theme="1"/>
        <rFont val="Calibri"/>
        <family val="2"/>
        <charset val="162"/>
        <scheme val="minor"/>
      </rPr>
      <t>PROJE TAKİP ÇİZELGESİ</t>
    </r>
    <r>
      <rPr>
        <b/>
        <sz val="24"/>
        <color theme="1"/>
        <rFont val="Calibri"/>
        <family val="2"/>
        <charset val="162"/>
        <scheme val="minor"/>
      </rPr>
      <t xml:space="preserve">
</t>
    </r>
    <r>
      <rPr>
        <sz val="12"/>
        <color theme="1"/>
        <rFont val="Calibri"/>
        <family val="2"/>
        <charset val="162"/>
        <scheme val="minor"/>
      </rPr>
      <t xml:space="preserve">(Mesleki ve teknik anadolu liseleri her yıl </t>
    </r>
    <r>
      <rPr>
        <b/>
        <sz val="12"/>
        <color theme="1"/>
        <rFont val="Calibri"/>
        <family val="2"/>
        <charset val="162"/>
        <scheme val="minor"/>
      </rPr>
      <t>aralık ve mayıs ayının 3. haftasının ilk pazartesi günü</t>
    </r>
    <r>
      <rPr>
        <sz val="12"/>
        <color theme="1"/>
        <rFont val="Calibri"/>
        <family val="2"/>
        <charset val="162"/>
        <scheme val="minor"/>
      </rPr>
      <t xml:space="preserve"> doldurularak Mesleki ve Teknik Eğitim Bölümüne gönderilecektir.)</t>
    </r>
  </si>
  <si>
    <r>
      <rPr>
        <b/>
        <sz val="26"/>
        <color theme="1"/>
        <rFont val="Calibri"/>
        <family val="2"/>
        <charset val="162"/>
      </rPr>
      <t>e-MEZUN TAKİP ÇİZELGESİ</t>
    </r>
    <r>
      <rPr>
        <b/>
        <sz val="10"/>
        <color theme="1"/>
        <rFont val="Calibri"/>
        <family val="2"/>
        <charset val="162"/>
      </rPr>
      <t xml:space="preserve">
</t>
    </r>
    <r>
      <rPr>
        <sz val="12"/>
        <color theme="1"/>
        <rFont val="Calibri"/>
        <family val="2"/>
        <charset val="162"/>
      </rPr>
      <t xml:space="preserve">(Mesleki ve teknik anadolu liseleri her yıl </t>
    </r>
    <r>
      <rPr>
        <b/>
        <sz val="12"/>
        <color theme="1"/>
        <rFont val="Calibri"/>
        <family val="2"/>
        <charset val="162"/>
      </rPr>
      <t>aralık ve mayıs ayının 3. haftasının ilk pazartesi günü</t>
    </r>
    <r>
      <rPr>
        <sz val="12"/>
        <color theme="1"/>
        <rFont val="Calibri"/>
        <family val="2"/>
        <charset val="162"/>
      </rPr>
      <t xml:space="preserve"> doldurularak Mesleki ve Teknik Eğitim Bölümüne gönderilecektir.)</t>
    </r>
  </si>
  <si>
    <r>
      <rPr>
        <b/>
        <sz val="26"/>
        <color theme="1"/>
        <rFont val="Calibri"/>
        <family val="2"/>
        <charset val="162"/>
        <scheme val="minor"/>
      </rPr>
      <t>DEVAM-DEVAMSIZLIK TAKİP ÇİZELGESİ</t>
    </r>
    <r>
      <rPr>
        <b/>
        <sz val="11"/>
        <color theme="1"/>
        <rFont val="Calibri"/>
        <family val="2"/>
        <charset val="162"/>
        <scheme val="minor"/>
      </rPr>
      <t xml:space="preserve">
</t>
    </r>
    <r>
      <rPr>
        <sz val="12"/>
        <color theme="1"/>
        <rFont val="Calibri"/>
        <family val="2"/>
        <charset val="162"/>
        <scheme val="minor"/>
      </rPr>
      <t xml:space="preserve">(Mesleki ve teknik anadolu liseleri her </t>
    </r>
    <r>
      <rPr>
        <b/>
        <sz val="12"/>
        <color theme="1"/>
        <rFont val="Calibri"/>
        <family val="2"/>
        <charset val="162"/>
        <scheme val="minor"/>
      </rPr>
      <t>ayının 3. haftasının ilk pazartesi günü</t>
    </r>
    <r>
      <rPr>
        <sz val="12"/>
        <color theme="1"/>
        <rFont val="Calibri"/>
        <family val="2"/>
        <charset val="162"/>
        <scheme val="minor"/>
      </rPr>
      <t xml:space="preserve"> doldurularak Mesleki ve Teknik Eğitim Bölümüne gönderilecektir.)</t>
    </r>
  </si>
  <si>
    <t>BEPAZARI</t>
  </si>
  <si>
    <t>Kız</t>
  </si>
  <si>
    <t>Erkek</t>
  </si>
  <si>
    <t>GÜDÜL TOPLAMI</t>
  </si>
  <si>
    <t>HAYMANA TOPLAMI</t>
  </si>
  <si>
    <t>POLATLI TOPLAMI</t>
  </si>
  <si>
    <t>NALLIHAN TOPLAMI</t>
  </si>
  <si>
    <t>MAMAK  TOPLAMI</t>
  </si>
  <si>
    <t>KIZILCAHAMAM TOPLAMI</t>
  </si>
  <si>
    <t>KEÇİÖREN TOPLAMI</t>
  </si>
  <si>
    <t>KAZAN TOPLAMI</t>
  </si>
  <si>
    <t>KALECİK TOPLAMI</t>
  </si>
  <si>
    <t>EVREN</t>
  </si>
  <si>
    <t>ETİMESGUT TOPLAMI</t>
  </si>
  <si>
    <t>EVREN TOPLAMI</t>
  </si>
  <si>
    <t>BALGAT ALİYE YAHŞİ MTAL</t>
  </si>
  <si>
    <t>ÇANKAYA LOKMAN HEKİM MTAL</t>
  </si>
  <si>
    <t>KARAKURSUNLAR İMKB MTAL</t>
  </si>
  <si>
    <t>ETLİK MTAL</t>
  </si>
  <si>
    <t>KEÇİÖREN İBN-İ SİNA MTAL</t>
  </si>
  <si>
    <t>KIZILCAHAMAM İBN-İ SİNA MTAL</t>
  </si>
  <si>
    <t>ELVANKÖY İMKB MTAL</t>
  </si>
  <si>
    <t>ETİMESGUT MTAL</t>
  </si>
  <si>
    <t>ŞEHİT KARA PİLOT ÜSTEĞMEN TAHSİN BARUTÇU MTAL</t>
  </si>
  <si>
    <t>SATI KADIN MTAL</t>
  </si>
  <si>
    <t>MUSTAFA KEMAL MTAL</t>
  </si>
  <si>
    <t>NEVZAT HÜSEYİN TİRYAKİ MTAL</t>
  </si>
  <si>
    <t>ANAFARTALAR MTAL</t>
  </si>
  <si>
    <t>AKTAŞ ATATÜRK MTAL</t>
  </si>
  <si>
    <t xml:space="preserve">ULUS MTAL </t>
  </si>
  <si>
    <t>ATATÜRK MTAL</t>
  </si>
  <si>
    <t>ALTINDAĞ İMKB MTAL</t>
  </si>
  <si>
    <t>ALTINDAĞ MTAL</t>
  </si>
  <si>
    <t>NECATİBEY MTAL</t>
  </si>
  <si>
    <t>DOĞANTEPE MTAL</t>
  </si>
  <si>
    <t>İSKİTLER MTAL</t>
  </si>
  <si>
    <t>ANKARA MTAL</t>
  </si>
  <si>
    <t>ZÜBEYDE HANIM MTAL</t>
  </si>
  <si>
    <t>ÇAMLIDERE MTAL</t>
  </si>
  <si>
    <t>AZİZ ALTINPINAR MTAL</t>
  </si>
  <si>
    <t>GAZİOSMANPAŞA MTAL</t>
  </si>
  <si>
    <t>AHİ EVRAN MTAL</t>
  </si>
  <si>
    <t>ÇUBUK GEVHER NESİBE MTAL</t>
  </si>
  <si>
    <t>ÇUBUK MTAL</t>
  </si>
  <si>
    <t>FATİH SULTAN MEHMET MTAL</t>
  </si>
  <si>
    <t>HAYRİ ASLAN MTAL</t>
  </si>
  <si>
    <t>HAYMANA MTAL</t>
  </si>
  <si>
    <t>KAZAN GÜLNAZ İBRAHİM GÜNGÖR TARA MTAL</t>
  </si>
  <si>
    <t>ÜREĞİL MTAL</t>
  </si>
  <si>
    <t>ÇAYIRHAN TURGAY CİNER MTAL</t>
  </si>
  <si>
    <t>BEŞTEPE MTAL</t>
  </si>
  <si>
    <t>POLATLI MTAL</t>
  </si>
  <si>
    <t>GEVHER NESİBE MTAL</t>
  </si>
  <si>
    <t>FATİH MTAL</t>
  </si>
  <si>
    <t>PURSAKLAR MTAL</t>
  </si>
  <si>
    <t>NEFİSE ANDİÇEN MTAL</t>
  </si>
  <si>
    <t>ERTUĞRUL GAZİ İMKB MTAL</t>
  </si>
  <si>
    <t>FATİH ÖZCAN SABANCI MTAL</t>
  </si>
  <si>
    <t>LAYIKA AKBİLEK MTAL</t>
  </si>
  <si>
    <t>AKYURT MTAL</t>
  </si>
  <si>
    <t>EVREN ÇPL</t>
  </si>
  <si>
    <t xml:space="preserve"> SAFİYE AKDEDE ÇPL</t>
  </si>
  <si>
    <t>HAYMANA BUMSUZ ÇPL</t>
  </si>
  <si>
    <t>HAYMANA ÇPL</t>
  </si>
  <si>
    <t>YENİCE DİLAVER TEMİZHAN ÇPL</t>
  </si>
  <si>
    <t>AFŞAR ÇPL</t>
  </si>
  <si>
    <t>KALECİK MTAL</t>
  </si>
  <si>
    <t>ABİDİNPAŞA MTAL</t>
  </si>
  <si>
    <t>PROF.DR.RAGIP ÜNER MTAL</t>
  </si>
  <si>
    <t>KUTLUDÜĞÜN İMKB ÇPL</t>
  </si>
  <si>
    <t>TÜRKÖZÜ OĞUZHAN MTAL</t>
  </si>
  <si>
    <t>CEBECİ MTAL</t>
  </si>
  <si>
    <t>NENE HATUN MTAL</t>
  </si>
  <si>
    <t>LALAHAN ÇPL</t>
  </si>
  <si>
    <t>BATTALGAZİ MTAL</t>
  </si>
  <si>
    <t>MAMAK MTAL</t>
  </si>
  <si>
    <t>ŞH.BÜYÜKELÇİ DANİŞ TUNALIGİL MTAL</t>
  </si>
  <si>
    <t>Y. KEMAL- M. SÖNMEZ MTAL</t>
  </si>
  <si>
    <t>SİNCAN MTAL</t>
  </si>
  <si>
    <t>PROF. DR.NUSRET FİŞEK MTAL</t>
  </si>
  <si>
    <t>BEYPAZARI MTAL</t>
  </si>
  <si>
    <t>EVLİYA ÇELEBİ MTAL</t>
  </si>
  <si>
    <t>TOLUNAY ÖZAKA MTAL</t>
  </si>
  <si>
    <t>BEYPAZARI FATİH MTAL</t>
  </si>
  <si>
    <t>FATMA HACI HÜSEYİN AKGÜL MTAL</t>
  </si>
  <si>
    <t>HAYRİYE ETHEM TURHANLI  MTAL</t>
  </si>
  <si>
    <t>GÖLBAŞI MTAL</t>
  </si>
  <si>
    <t>MOGAN MTAL</t>
  </si>
  <si>
    <t>ALİ GÜDER MTAL</t>
  </si>
  <si>
    <t>NECİP FAZIL KISAKÜREK MTAL</t>
  </si>
  <si>
    <t>HATİCE HİKMET OĞULTÜRK MTAL</t>
  </si>
  <si>
    <t>İNCİRLİ MTAL</t>
  </si>
  <si>
    <t>KEÇİÖREN MTAL</t>
  </si>
  <si>
    <t>KEÇİÖREN İMKB MTAL</t>
  </si>
  <si>
    <t>KALABA MTAL</t>
  </si>
  <si>
    <t>KANUNİ MTAL</t>
  </si>
  <si>
    <t>AYDINLIKEVLER MTAL</t>
  </si>
  <si>
    <t>SUBAYEVLERİ MTAL</t>
  </si>
  <si>
    <t>ESERTEPE MTAL</t>
  </si>
  <si>
    <t>YAMANTÜRK MTAL</t>
  </si>
  <si>
    <t>HALİDE EDİP MTAL</t>
  </si>
  <si>
    <t>KIZILCAHAMAM MTAL</t>
  </si>
  <si>
    <t>YUNUS EMRE MTAL</t>
  </si>
  <si>
    <t>FETTAH GÜNGÖR MTAL</t>
  </si>
  <si>
    <t>PURSAKLAR İMKB MTAL</t>
  </si>
  <si>
    <t>GÜZİDE ÜLKER MTAL</t>
  </si>
  <si>
    <t>TEMELLİ ÇPL MTAL</t>
  </si>
  <si>
    <t>SİNCAN İMKB MTAL</t>
  </si>
  <si>
    <t>ŞEHİT ORHAN DURUKAN MTAL</t>
  </si>
  <si>
    <t xml:space="preserve">ŞEREFLİKOÇHİSAR MTAL </t>
  </si>
  <si>
    <t>DR. SABİHA UZUN MTAL</t>
  </si>
  <si>
    <t>ÇALÖREN ÇPL MTAL</t>
  </si>
  <si>
    <t>NİZAMÜLMÜLK MTAL</t>
  </si>
  <si>
    <t>HALİDE EDİP  MTAL</t>
  </si>
  <si>
    <t>MEHMET RÜŞTÜ UZEL MTAL</t>
  </si>
  <si>
    <t>ÇİĞDEM TEPE MTAL</t>
  </si>
  <si>
    <t>ANKARA  MTAL</t>
  </si>
  <si>
    <t>OSTİM  MTAL</t>
  </si>
  <si>
    <t xml:space="preserve">MEHMET AKİF ERSOY MTAL </t>
  </si>
  <si>
    <t>HARUN ÇAKMAK  MTAL</t>
  </si>
  <si>
    <t>BATIKENT ŞEVKET EVLİYAGİL MTAL</t>
  </si>
  <si>
    <t>YENİMAHALLE  MTAL</t>
  </si>
  <si>
    <t xml:space="preserve">ZEYNEP SALİHA ALP MTAL </t>
  </si>
  <si>
    <t>MİMAR SİNAN MTAL</t>
  </si>
  <si>
    <t>GAZİ MTAL</t>
  </si>
  <si>
    <t>KEMAL ŞAHİN MTAL</t>
  </si>
  <si>
    <t>BALA ATATÜRK MTAL</t>
  </si>
  <si>
    <t>AHMET YESEVİ MTAL</t>
  </si>
  <si>
    <t>YILDIRIM BEYAZIT MTAL</t>
  </si>
  <si>
    <t>ORTAKÖY 80.YIL MTAL</t>
  </si>
  <si>
    <t>MAMAK YUNUS EMRE MTAL</t>
  </si>
  <si>
    <t>SUZAN-MEHMET GÖNÇ MTAL</t>
  </si>
  <si>
    <t>PINARBAŞI MTAL</t>
  </si>
  <si>
    <t>SİNCAN AHMET ANDİÇEN MTAL</t>
  </si>
  <si>
    <t>YENİKENT MTAL</t>
  </si>
  <si>
    <t>AYAŞ NAİME ALİ KARATAŞ ÇPL</t>
  </si>
  <si>
    <t>FAİK GÜNGÖR ÇPL</t>
  </si>
  <si>
    <t>ŞEHİT SERTAÇ UZUN MTAL</t>
  </si>
  <si>
    <t>ELMADAĞ MTAL</t>
  </si>
  <si>
    <t>HASANOĞLAN MTAL</t>
  </si>
  <si>
    <t>HASANOĞLAN FATİH MTAL</t>
  </si>
  <si>
    <t>OYACA ÇPL</t>
  </si>
  <si>
    <t>ŞEHİT ÖMER BOZTEPE ÇPL</t>
  </si>
  <si>
    <t>YENİKENT AHMET Ç. MTAL</t>
  </si>
  <si>
    <t>OKUL/KURUM LİSTESİ</t>
  </si>
  <si>
    <t>GÖLBAŞI TOPLAMI</t>
  </si>
  <si>
    <t>PURSAKLAR TOPLAMI</t>
  </si>
  <si>
    <t>SİNCAN TOPLAMI</t>
  </si>
  <si>
    <t>ŞEREFLİKOÇHİSAR TOPLAMI</t>
  </si>
  <si>
    <t>YENİMAHALLE TOPLAMI</t>
  </si>
  <si>
    <t>ÇUBUK TOPLAMI</t>
  </si>
  <si>
    <t>ELMADAĞ TOPLAMI</t>
  </si>
  <si>
    <t>KAZAN MTAL</t>
  </si>
  <si>
    <t>EFES MTAL</t>
  </si>
  <si>
    <t>TÖREKENT MTAL</t>
  </si>
  <si>
    <t>Ankara TOPLAMI</t>
  </si>
  <si>
    <r>
      <rPr>
        <b/>
        <sz val="11"/>
        <color theme="1"/>
        <rFont val="Calibri"/>
        <family val="2"/>
        <charset val="162"/>
        <scheme val="minor"/>
      </rPr>
      <t>180</t>
    </r>
    <r>
      <rPr>
        <sz val="11"/>
        <color theme="1"/>
        <rFont val="Calibri"/>
        <family val="2"/>
        <charset val="162"/>
        <scheme val="minor"/>
      </rPr>
      <t>'i Geçemeyen Öğrenci Sayısı</t>
    </r>
  </si>
  <si>
    <r>
      <rPr>
        <b/>
        <sz val="11"/>
        <color theme="1"/>
        <rFont val="Calibri"/>
        <family val="2"/>
        <charset val="162"/>
        <scheme val="minor"/>
      </rPr>
      <t xml:space="preserve">180-200  </t>
    </r>
    <r>
      <rPr>
        <sz val="11"/>
        <color theme="1"/>
        <rFont val="Calibri"/>
        <family val="2"/>
        <charset val="162"/>
        <scheme val="minor"/>
      </rPr>
      <t>Arasında Puan Alan Öğrenci Sayısı</t>
    </r>
  </si>
  <si>
    <r>
      <rPr>
        <b/>
        <sz val="11"/>
        <color theme="1"/>
        <rFont val="Calibri"/>
        <family val="2"/>
        <charset val="162"/>
        <scheme val="minor"/>
      </rPr>
      <t xml:space="preserve">201-250  </t>
    </r>
    <r>
      <rPr>
        <sz val="11"/>
        <color theme="1"/>
        <rFont val="Calibri"/>
        <family val="2"/>
        <charset val="162"/>
        <scheme val="minor"/>
      </rPr>
      <t>Arasında Puan Alan Öğrenci Sayısı</t>
    </r>
  </si>
  <si>
    <r>
      <rPr>
        <b/>
        <sz val="11"/>
        <color theme="1"/>
        <rFont val="Calibri"/>
        <family val="2"/>
        <charset val="162"/>
        <scheme val="minor"/>
      </rPr>
      <t xml:space="preserve">251-300  </t>
    </r>
    <r>
      <rPr>
        <sz val="11"/>
        <color theme="1"/>
        <rFont val="Calibri"/>
        <family val="2"/>
        <charset val="162"/>
        <scheme val="minor"/>
      </rPr>
      <t>Arasında Puan Alan Öğrenci Sayısı</t>
    </r>
  </si>
  <si>
    <r>
      <rPr>
        <b/>
        <sz val="11"/>
        <color theme="1"/>
        <rFont val="Calibri"/>
        <family val="2"/>
        <charset val="162"/>
        <scheme val="minor"/>
      </rPr>
      <t xml:space="preserve">301-350  </t>
    </r>
    <r>
      <rPr>
        <sz val="11"/>
        <color theme="1"/>
        <rFont val="Calibri"/>
        <family val="2"/>
        <charset val="162"/>
        <scheme val="minor"/>
      </rPr>
      <t>Arasında Puan Alan Öğrenci Sayısı</t>
    </r>
  </si>
  <si>
    <r>
      <rPr>
        <b/>
        <sz val="11"/>
        <color theme="1"/>
        <rFont val="Calibri"/>
        <family val="2"/>
        <charset val="162"/>
        <scheme val="minor"/>
      </rPr>
      <t xml:space="preserve">351-400  </t>
    </r>
    <r>
      <rPr>
        <sz val="11"/>
        <color theme="1"/>
        <rFont val="Calibri"/>
        <family val="2"/>
        <charset val="162"/>
        <scheme val="minor"/>
      </rPr>
      <t>Arasında Puan Alan Öğrenci Sayısı</t>
    </r>
  </si>
  <si>
    <r>
      <rPr>
        <b/>
        <sz val="11"/>
        <color theme="1"/>
        <rFont val="Calibri"/>
        <family val="2"/>
        <charset val="162"/>
        <scheme val="minor"/>
      </rPr>
      <t xml:space="preserve">401-450  </t>
    </r>
    <r>
      <rPr>
        <sz val="11"/>
        <color theme="1"/>
        <rFont val="Calibri"/>
        <family val="2"/>
        <charset val="162"/>
        <scheme val="minor"/>
      </rPr>
      <t>Arasında Puan Alan Öğrenci Sayısı</t>
    </r>
  </si>
  <si>
    <r>
      <rPr>
        <b/>
        <sz val="11"/>
        <color theme="1"/>
        <rFont val="Calibri"/>
        <family val="2"/>
        <charset val="162"/>
        <scheme val="minor"/>
      </rPr>
      <t xml:space="preserve">451-500  </t>
    </r>
    <r>
      <rPr>
        <sz val="11"/>
        <color theme="1"/>
        <rFont val="Calibri"/>
        <family val="2"/>
        <charset val="162"/>
        <scheme val="minor"/>
      </rPr>
      <t>Arasında Puan Alan Öğrenci Sayısı</t>
    </r>
  </si>
  <si>
    <t>YGS'ye Giren Öğrenci Sayısı</t>
  </si>
  <si>
    <t>180 Puanı Geçen Öğrencilerin Toplamı</t>
  </si>
  <si>
    <t>12.Sınıftaki Öğrenci Sayısı</t>
  </si>
  <si>
    <t>YGS'ye Girmeyen Öğrenci Sayısı</t>
  </si>
  <si>
    <r>
      <rPr>
        <b/>
        <sz val="26"/>
        <color theme="1"/>
        <rFont val="Calibri"/>
        <family val="2"/>
        <charset val="162"/>
        <scheme val="minor"/>
      </rPr>
      <t>YGS TAKİP ÇİZELGESİ</t>
    </r>
    <r>
      <rPr>
        <b/>
        <sz val="11"/>
        <color theme="1"/>
        <rFont val="Calibri"/>
        <family val="2"/>
        <charset val="162"/>
        <scheme val="minor"/>
      </rPr>
      <t xml:space="preserve">
</t>
    </r>
    <r>
      <rPr>
        <sz val="12"/>
        <color theme="1"/>
        <rFont val="Calibri"/>
        <family val="2"/>
        <charset val="162"/>
        <scheme val="minor"/>
      </rPr>
      <t>(Mesleki ve teknik anadolu liseleri her yıl</t>
    </r>
    <r>
      <rPr>
        <b/>
        <sz val="12"/>
        <color theme="1"/>
        <rFont val="Calibri"/>
        <family val="2"/>
        <charset val="162"/>
        <scheme val="minor"/>
      </rPr>
      <t xml:space="preserve"> YGS sınavının sonuçlarının açıklamasından sonraki ikinci pazartesi günü</t>
    </r>
    <r>
      <rPr>
        <sz val="12"/>
        <color theme="1"/>
        <rFont val="Calibri"/>
        <family val="2"/>
        <charset val="162"/>
        <scheme val="minor"/>
      </rPr>
      <t xml:space="preserve"> doldurularak Mesleki ve Teknik Eğitim Bölümüne ve metefankara@gmail.com adresine gönderilecektir.)</t>
    </r>
  </si>
  <si>
    <t>180 Puanı Geçen Öğrencilerin % si</t>
  </si>
  <si>
    <t>180 Puanı Geçenmeyen Öğrencilerin % si</t>
  </si>
  <si>
    <t>YGS'ye Girmeyen Öğrencilerin % si</t>
  </si>
  <si>
    <t>AYŞE BEZCİ MTAL</t>
  </si>
  <si>
    <t>GELMEYENLER</t>
  </si>
  <si>
    <t xml:space="preserve">KAZAN FATİH MTAL </t>
  </si>
  <si>
    <t>GÜVERCİNLİK MTAL</t>
  </si>
  <si>
    <r>
      <t>NOT:</t>
    </r>
    <r>
      <rPr>
        <sz val="12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 xml:space="preserve">YGS'ye giren öğrencilerin puanlar bazında dağılımı yanlış olmaları sebebi ile </t>
    </r>
    <r>
      <rPr>
        <b/>
        <sz val="11"/>
        <color rgb="FFFF0000"/>
        <rFont val="Calibri"/>
        <family val="2"/>
        <charset val="162"/>
      </rPr>
      <t>Kırmızı Renkli</t>
    </r>
    <r>
      <rPr>
        <sz val="11"/>
        <color indexed="8"/>
        <rFont val="Calibri"/>
        <family val="2"/>
        <charset val="162"/>
      </rPr>
      <t xml:space="preserve"> yazmaktadır.</t>
    </r>
  </si>
  <si>
    <t>ŞERİFE BACI MTAL</t>
  </si>
  <si>
    <t>SÜLEYMAN ŞAH MTAL</t>
  </si>
  <si>
    <t>KAHRAMANKAZAN</t>
  </si>
  <si>
    <t xml:space="preserve">NALLIHAN ŞEHİT HULKİ BEYDİLİ MTAL </t>
  </si>
  <si>
    <t>PLOATLI ŞEHİT CAN ÇALIŞKAN MTAL</t>
  </si>
  <si>
    <t>HAYME ANA MTAL</t>
  </si>
  <si>
    <t>BATIKENT MTAL</t>
  </si>
  <si>
    <t>2017-2018</t>
  </si>
  <si>
    <t>2019-2020</t>
  </si>
  <si>
    <t>2021-2022</t>
  </si>
  <si>
    <t>HASANOĞLAN MESLEKİ VE TEKNİK ANADOLU LİSESİ</t>
  </si>
  <si>
    <t>HASANOĞLAN FATİH MESLEKİ VE TEKNİK ANADOLU LİSESİ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</si>
</sst>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Arial Narrow"/>
      <family val="2"/>
      <charset val="162"/>
    </font>
    <font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4"/>
      <color indexed="8"/>
      <name val="Calibri"/>
      <family val="2"/>
      <charset val="16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rgb="FF777777"/>
      <name val="Tahoma"/>
      <family val="2"/>
      <charset val="162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0"/>
      <color theme="1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26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sz val="7"/>
      <color theme="1"/>
      <name val="Calibri"/>
      <family val="2"/>
      <charset val="162"/>
    </font>
    <font>
      <b/>
      <sz val="7"/>
      <color theme="1"/>
      <name val="Calibri"/>
      <family val="2"/>
      <charset val="162"/>
    </font>
    <font>
      <b/>
      <sz val="7"/>
      <name val="Calibri"/>
      <family val="2"/>
      <charset val="162"/>
    </font>
    <font>
      <sz val="7"/>
      <color indexed="8"/>
      <name val="Calibri"/>
      <family val="2"/>
      <charset val="162"/>
    </font>
    <font>
      <b/>
      <sz val="7"/>
      <color indexed="8"/>
      <name val="Calibri"/>
      <family val="2"/>
      <charset val="162"/>
    </font>
    <font>
      <sz val="7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rgb="FFFF0000"/>
      <name val="Calibri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2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center" vertical="top" wrapText="1"/>
    </xf>
    <xf numFmtId="15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/>
    <xf numFmtId="3" fontId="10" fillId="0" borderId="1" xfId="0" applyNumberFormat="1" applyFont="1" applyBorder="1" applyAlignment="1">
      <alignment wrapText="1"/>
    </xf>
    <xf numFmtId="17" fontId="10" fillId="0" borderId="1" xfId="0" applyNumberFormat="1" applyFont="1" applyBorder="1"/>
    <xf numFmtId="3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3" fontId="10" fillId="0" borderId="1" xfId="0" quotePrefix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3" fontId="0" fillId="0" borderId="1" xfId="0" quotePrefix="1" applyNumberFormat="1" applyBorder="1"/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7" fontId="20" fillId="0" borderId="1" xfId="0" quotePrefix="1" applyNumberFormat="1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17" fontId="21" fillId="0" borderId="1" xfId="0" quotePrefix="1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quotePrefix="1" applyNumberFormat="1" applyBorder="1" applyAlignment="1">
      <alignment horizontal="center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/>
    <xf numFmtId="3" fontId="22" fillId="0" borderId="1" xfId="0" applyNumberFormat="1" applyFont="1" applyBorder="1" applyAlignment="1">
      <alignment wrapText="1"/>
    </xf>
    <xf numFmtId="49" fontId="22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1" fillId="5" borderId="8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3" fontId="1" fillId="5" borderId="18" xfId="0" applyNumberFormat="1" applyFont="1" applyFill="1" applyBorder="1" applyAlignment="1">
      <alignment horizontal="center" vertical="center"/>
    </xf>
    <xf numFmtId="3" fontId="1" fillId="5" borderId="15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0" fillId="5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0" fillId="5" borderId="9" xfId="0" applyNumberFormat="1" applyFont="1" applyFill="1" applyBorder="1" applyAlignment="1">
      <alignment horizontal="center" vertical="center"/>
    </xf>
    <xf numFmtId="0" fontId="32" fillId="0" borderId="0" xfId="0" applyFont="1"/>
    <xf numFmtId="3" fontId="32" fillId="0" borderId="1" xfId="0" applyNumberFormat="1" applyFont="1" applyBorder="1" applyAlignment="1">
      <alignment horizontal="center" vertical="center"/>
    </xf>
    <xf numFmtId="0" fontId="35" fillId="0" borderId="0" xfId="0" applyFont="1"/>
    <xf numFmtId="3" fontId="0" fillId="5" borderId="8" xfId="0" applyNumberFormat="1" applyFont="1" applyFill="1" applyBorder="1" applyAlignment="1">
      <alignment horizontal="center" vertical="center"/>
    </xf>
    <xf numFmtId="3" fontId="1" fillId="5" borderId="8" xfId="0" applyNumberFormat="1" applyFont="1" applyFill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center" vertical="center" wrapText="1"/>
    </xf>
    <xf numFmtId="3" fontId="18" fillId="0" borderId="8" xfId="0" applyNumberFormat="1" applyFont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left" vertical="center"/>
    </xf>
    <xf numFmtId="3" fontId="32" fillId="2" borderId="1" xfId="0" applyNumberFormat="1" applyFont="1" applyFill="1" applyBorder="1" applyAlignment="1">
      <alignment horizontal="center" vertical="center"/>
    </xf>
    <xf numFmtId="3" fontId="32" fillId="2" borderId="9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3" fontId="31" fillId="2" borderId="1" xfId="0" applyNumberFormat="1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left" vertic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3" fontId="32" fillId="4" borderId="1" xfId="0" applyNumberFormat="1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left" vertical="center" shrinkToFit="1"/>
    </xf>
    <xf numFmtId="3" fontId="23" fillId="0" borderId="1" xfId="1" applyNumberFormat="1" applyFont="1" applyFill="1" applyBorder="1" applyAlignment="1" applyProtection="1">
      <alignment vertical="center" wrapText="1"/>
    </xf>
    <xf numFmtId="3" fontId="23" fillId="0" borderId="1" xfId="1" quotePrefix="1" applyNumberFormat="1" applyFont="1" applyFill="1" applyBorder="1" applyAlignment="1" applyProtection="1">
      <alignment vertical="center" wrapText="1"/>
    </xf>
    <xf numFmtId="3" fontId="32" fillId="0" borderId="1" xfId="0" quotePrefix="1" applyNumberFormat="1" applyFont="1" applyBorder="1" applyAlignment="1">
      <alignment horizontal="center" vertical="center"/>
    </xf>
    <xf numFmtId="0" fontId="31" fillId="5" borderId="17" xfId="0" applyFont="1" applyFill="1" applyBorder="1" applyAlignment="1">
      <alignment horizontal="left" vertical="center"/>
    </xf>
    <xf numFmtId="3" fontId="31" fillId="5" borderId="11" xfId="0" applyNumberFormat="1" applyFont="1" applyFill="1" applyBorder="1" applyAlignment="1">
      <alignment horizontal="center" vertical="center"/>
    </xf>
    <xf numFmtId="3" fontId="31" fillId="5" borderId="12" xfId="0" applyNumberFormat="1" applyFont="1" applyFill="1" applyBorder="1" applyAlignment="1">
      <alignment horizontal="center" vertical="center"/>
    </xf>
    <xf numFmtId="16" fontId="0" fillId="2" borderId="28" xfId="0" applyNumberFormat="1" applyFont="1" applyFill="1" applyBorder="1" applyAlignment="1">
      <alignment horizontal="left" vertical="center" textRotation="90" wrapText="1"/>
    </xf>
    <xf numFmtId="16" fontId="0" fillId="2" borderId="24" xfId="0" applyNumberFormat="1" applyFont="1" applyFill="1" applyBorder="1" applyAlignment="1">
      <alignment horizontal="left" vertical="center" textRotation="90" wrapText="1"/>
    </xf>
    <xf numFmtId="16" fontId="0" fillId="2" borderId="25" xfId="0" applyNumberFormat="1" applyFont="1" applyFill="1" applyBorder="1" applyAlignment="1">
      <alignment horizontal="left" vertical="center" textRotation="90" wrapText="1"/>
    </xf>
    <xf numFmtId="0" fontId="1" fillId="0" borderId="0" xfId="0" applyFont="1" applyBorder="1" applyAlignment="1">
      <alignment horizontal="center" wrapText="1"/>
    </xf>
    <xf numFmtId="16" fontId="0" fillId="2" borderId="23" xfId="0" applyNumberFormat="1" applyFont="1" applyFill="1" applyBorder="1" applyAlignment="1">
      <alignment horizontal="left" vertical="center" textRotation="90" wrapText="1"/>
    </xf>
    <xf numFmtId="16" fontId="1" fillId="2" borderId="25" xfId="0" applyNumberFormat="1" applyFont="1" applyFill="1" applyBorder="1" applyAlignment="1">
      <alignment horizontal="center" textRotation="90" wrapText="1"/>
    </xf>
    <xf numFmtId="3" fontId="0" fillId="3" borderId="3" xfId="0" applyNumberFormat="1" applyFont="1" applyFill="1" applyBorder="1" applyAlignment="1">
      <alignment horizontal="center" vertical="center"/>
    </xf>
    <xf numFmtId="3" fontId="19" fillId="5" borderId="3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16" fontId="1" fillId="2" borderId="26" xfId="0" applyNumberFormat="1" applyFont="1" applyFill="1" applyBorder="1" applyAlignment="1">
      <alignment horizontal="center" textRotation="90" wrapText="1"/>
    </xf>
    <xf numFmtId="3" fontId="18" fillId="0" borderId="8" xfId="0" applyNumberFormat="1" applyFont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3" fontId="0" fillId="3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9" fillId="5" borderId="8" xfId="0" applyNumberFormat="1" applyFont="1" applyFill="1" applyBorder="1" applyAlignment="1">
      <alignment horizontal="center" vertical="center"/>
    </xf>
    <xf numFmtId="3" fontId="19" fillId="5" borderId="9" xfId="0" applyNumberFormat="1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 wrapText="1"/>
    </xf>
    <xf numFmtId="3" fontId="0" fillId="0" borderId="30" xfId="0" applyNumberFormat="1" applyFont="1" applyBorder="1" applyAlignment="1">
      <alignment horizontal="center" vertical="center"/>
    </xf>
    <xf numFmtId="3" fontId="0" fillId="5" borderId="30" xfId="0" applyNumberFormat="1" applyFont="1" applyFill="1" applyBorder="1" applyAlignment="1">
      <alignment horizontal="center" vertical="center"/>
    </xf>
    <xf numFmtId="3" fontId="0" fillId="3" borderId="30" xfId="0" applyNumberFormat="1" applyFont="1" applyFill="1" applyBorder="1" applyAlignment="1">
      <alignment horizontal="center" vertical="center"/>
    </xf>
    <xf numFmtId="3" fontId="1" fillId="5" borderId="30" xfId="0" applyNumberFormat="1" applyFont="1" applyFill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 wrapText="1"/>
    </xf>
    <xf numFmtId="3" fontId="1" fillId="5" borderId="30" xfId="0" applyNumberFormat="1" applyFont="1" applyFill="1" applyBorder="1" applyAlignment="1">
      <alignment horizontal="center" vertical="center" wrapText="1"/>
    </xf>
    <xf numFmtId="3" fontId="1" fillId="3" borderId="30" xfId="0" applyNumberFormat="1" applyFont="1" applyFill="1" applyBorder="1" applyAlignment="1">
      <alignment horizontal="center" vertical="center"/>
    </xf>
    <xf numFmtId="3" fontId="0" fillId="4" borderId="30" xfId="0" applyNumberFormat="1" applyFont="1" applyFill="1" applyBorder="1" applyAlignment="1">
      <alignment horizontal="center" vertical="center"/>
    </xf>
    <xf numFmtId="3" fontId="19" fillId="5" borderId="30" xfId="0" applyNumberFormat="1" applyFont="1" applyFill="1" applyBorder="1" applyAlignment="1">
      <alignment horizontal="center" vertical="center"/>
    </xf>
    <xf numFmtId="3" fontId="17" fillId="0" borderId="30" xfId="0" applyNumberFormat="1" applyFont="1" applyFill="1" applyBorder="1" applyAlignment="1" applyProtection="1">
      <alignment horizontal="center" vertical="center"/>
    </xf>
    <xf numFmtId="3" fontId="18" fillId="0" borderId="30" xfId="0" applyNumberFormat="1" applyFont="1" applyBorder="1" applyAlignment="1">
      <alignment horizontal="center" vertical="center"/>
    </xf>
    <xf numFmtId="3" fontId="1" fillId="5" borderId="33" xfId="0" applyNumberFormat="1" applyFont="1" applyFill="1" applyBorder="1" applyAlignment="1">
      <alignment horizontal="center" vertical="center"/>
    </xf>
    <xf numFmtId="0" fontId="35" fillId="0" borderId="0" xfId="0" applyFont="1" applyAlignment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7" fontId="0" fillId="0" borderId="1" xfId="0" applyNumberFormat="1" applyBorder="1"/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14" fillId="0" borderId="1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3" fontId="2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vertical="top"/>
    </xf>
    <xf numFmtId="0" fontId="0" fillId="0" borderId="8" xfId="0" applyFont="1" applyBorder="1" applyAlignment="1">
      <alignment horizontal="left" vertical="center"/>
    </xf>
    <xf numFmtId="0" fontId="10" fillId="4" borderId="8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2" fillId="4" borderId="29" xfId="0" applyFont="1" applyFill="1" applyBorder="1" applyAlignment="1">
      <alignment horizontal="left" vertical="center"/>
    </xf>
    <xf numFmtId="0" fontId="32" fillId="4" borderId="0" xfId="0" applyFont="1" applyFill="1"/>
    <xf numFmtId="3" fontId="32" fillId="0" borderId="0" xfId="0" applyNumberFormat="1" applyFont="1"/>
    <xf numFmtId="3" fontId="1" fillId="4" borderId="8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3" fontId="0" fillId="4" borderId="8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0" fontId="32" fillId="0" borderId="42" xfId="0" applyFont="1" applyBorder="1" applyAlignment="1">
      <alignment horizontal="left" vertical="center" wrapText="1"/>
    </xf>
    <xf numFmtId="0" fontId="31" fillId="2" borderId="42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horizontal="left" vertical="center"/>
    </xf>
    <xf numFmtId="0" fontId="32" fillId="4" borderId="42" xfId="0" applyFont="1" applyFill="1" applyBorder="1" applyAlignment="1">
      <alignment horizontal="left" vertical="center" wrapText="1"/>
    </xf>
    <xf numFmtId="0" fontId="32" fillId="4" borderId="42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center" vertical="center"/>
    </xf>
    <xf numFmtId="0" fontId="32" fillId="0" borderId="42" xfId="0" applyFont="1" applyBorder="1" applyAlignment="1">
      <alignment horizontal="left" vertical="center" shrinkToFit="1"/>
    </xf>
    <xf numFmtId="0" fontId="31" fillId="2" borderId="42" xfId="0" applyFont="1" applyFill="1" applyBorder="1" applyAlignment="1">
      <alignment horizontal="center" vertical="center" shrinkToFit="1"/>
    </xf>
    <xf numFmtId="0" fontId="32" fillId="0" borderId="43" xfId="0" applyFont="1" applyFill="1" applyBorder="1" applyAlignment="1">
      <alignment horizontal="left" vertical="center"/>
    </xf>
    <xf numFmtId="0" fontId="10" fillId="0" borderId="42" xfId="0" applyFont="1" applyBorder="1" applyAlignment="1">
      <alignment horizontal="left" vertical="center" wrapText="1"/>
    </xf>
    <xf numFmtId="0" fontId="23" fillId="4" borderId="42" xfId="1" applyNumberFormat="1" applyFont="1" applyFill="1" applyBorder="1" applyAlignment="1" applyProtection="1">
      <alignment horizontal="left" vertical="center" wrapText="1"/>
    </xf>
    <xf numFmtId="0" fontId="33" fillId="0" borderId="42" xfId="0" applyFont="1" applyBorder="1" applyAlignment="1">
      <alignment horizontal="left" vertical="center" wrapText="1"/>
    </xf>
    <xf numFmtId="0" fontId="31" fillId="5" borderId="44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left" vertical="center"/>
    </xf>
    <xf numFmtId="0" fontId="32" fillId="0" borderId="41" xfId="0" applyFont="1" applyBorder="1" applyAlignment="1">
      <alignment horizontal="left" vertical="center" wrapText="1"/>
    </xf>
    <xf numFmtId="0" fontId="31" fillId="2" borderId="39" xfId="0" applyFont="1" applyFill="1" applyBorder="1" applyAlignment="1">
      <alignment vertical="center"/>
    </xf>
    <xf numFmtId="0" fontId="35" fillId="4" borderId="0" xfId="0" applyFont="1" applyFill="1"/>
    <xf numFmtId="0" fontId="32" fillId="2" borderId="29" xfId="0" applyFont="1" applyFill="1" applyBorder="1" applyAlignment="1">
      <alignment horizontal="left" vertical="center"/>
    </xf>
    <xf numFmtId="0" fontId="32" fillId="5" borderId="29" xfId="0" applyFont="1" applyFill="1" applyBorder="1" applyAlignment="1">
      <alignment horizontal="left" vertical="center"/>
    </xf>
    <xf numFmtId="3" fontId="32" fillId="0" borderId="4" xfId="0" applyNumberFormat="1" applyFont="1" applyBorder="1" applyAlignment="1">
      <alignment horizontal="center" vertical="center"/>
    </xf>
    <xf numFmtId="3" fontId="32" fillId="0" borderId="4" xfId="0" applyNumberFormat="1" applyFont="1" applyBorder="1" applyAlignment="1">
      <alignment horizontal="center" vertical="center" wrapText="1"/>
    </xf>
    <xf numFmtId="3" fontId="32" fillId="2" borderId="4" xfId="0" applyNumberFormat="1" applyFont="1" applyFill="1" applyBorder="1" applyAlignment="1">
      <alignment horizontal="center" vertical="center"/>
    </xf>
    <xf numFmtId="3" fontId="31" fillId="2" borderId="4" xfId="0" applyNumberFormat="1" applyFont="1" applyFill="1" applyBorder="1" applyAlignment="1">
      <alignment horizontal="center" vertical="center"/>
    </xf>
    <xf numFmtId="3" fontId="31" fillId="2" borderId="4" xfId="0" applyNumberFormat="1" applyFont="1" applyFill="1" applyBorder="1" applyAlignment="1">
      <alignment horizontal="center" vertical="center" wrapText="1"/>
    </xf>
    <xf numFmtId="3" fontId="32" fillId="0" borderId="4" xfId="0" quotePrefix="1" applyNumberFormat="1" applyFont="1" applyBorder="1" applyAlignment="1">
      <alignment horizontal="center" vertical="center"/>
    </xf>
    <xf numFmtId="3" fontId="32" fillId="4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3" fontId="23" fillId="0" borderId="4" xfId="1" applyNumberFormat="1" applyFont="1" applyFill="1" applyBorder="1" applyAlignment="1" applyProtection="1">
      <alignment horizontal="center" vertical="center"/>
    </xf>
    <xf numFmtId="3" fontId="31" fillId="5" borderId="18" xfId="0" applyNumberFormat="1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2" fillId="5" borderId="4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15" fillId="5" borderId="8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16" fontId="31" fillId="2" borderId="8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 wrapText="1"/>
    </xf>
    <xf numFmtId="16" fontId="31" fillId="2" borderId="9" xfId="0" applyNumberFormat="1" applyFont="1" applyFill="1" applyBorder="1" applyAlignment="1">
      <alignment horizontal="center" vertical="center" wrapText="1"/>
    </xf>
    <xf numFmtId="0" fontId="32" fillId="0" borderId="8" xfId="0" applyFont="1" applyBorder="1"/>
    <xf numFmtId="0" fontId="32" fillId="0" borderId="1" xfId="0" applyFont="1" applyBorder="1"/>
    <xf numFmtId="0" fontId="43" fillId="5" borderId="30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 wrapText="1"/>
    </xf>
    <xf numFmtId="0" fontId="42" fillId="4" borderId="30" xfId="0" applyFont="1" applyFill="1" applyBorder="1" applyAlignment="1">
      <alignment horizontal="left" vertical="center"/>
    </xf>
    <xf numFmtId="0" fontId="43" fillId="5" borderId="33" xfId="0" applyFont="1" applyFill="1" applyBorder="1" applyAlignment="1">
      <alignment horizontal="center" vertical="center"/>
    </xf>
    <xf numFmtId="0" fontId="40" fillId="5" borderId="42" xfId="0" applyFont="1" applyFill="1" applyBorder="1" applyAlignment="1">
      <alignment horizontal="left" vertical="center" wrapText="1"/>
    </xf>
    <xf numFmtId="16" fontId="35" fillId="2" borderId="18" xfId="0" applyNumberFormat="1" applyFont="1" applyFill="1" applyBorder="1" applyAlignment="1">
      <alignment horizontal="center" vertical="center" textRotation="90" wrapText="1"/>
    </xf>
    <xf numFmtId="16" fontId="35" fillId="2" borderId="11" xfId="0" applyNumberFormat="1" applyFont="1" applyFill="1" applyBorder="1" applyAlignment="1">
      <alignment horizontal="center" vertical="center" textRotation="90" wrapText="1"/>
    </xf>
    <xf numFmtId="16" fontId="35" fillId="2" borderId="11" xfId="0" applyNumberFormat="1" applyFont="1" applyFill="1" applyBorder="1" applyAlignment="1">
      <alignment vertical="center" textRotation="90" wrapText="1"/>
    </xf>
    <xf numFmtId="16" fontId="35" fillId="2" borderId="12" xfId="0" applyNumberFormat="1" applyFont="1" applyFill="1" applyBorder="1" applyAlignment="1">
      <alignment vertical="center" textRotation="90" wrapText="1"/>
    </xf>
    <xf numFmtId="3" fontId="40" fillId="5" borderId="4" xfId="0" applyNumberFormat="1" applyFont="1" applyFill="1" applyBorder="1" applyAlignment="1">
      <alignment horizontal="right" vertical="center"/>
    </xf>
    <xf numFmtId="3" fontId="40" fillId="5" borderId="1" xfId="0" applyNumberFormat="1" applyFont="1" applyFill="1" applyBorder="1" applyAlignment="1">
      <alignment horizontal="right" vertical="center"/>
    </xf>
    <xf numFmtId="3" fontId="40" fillId="5" borderId="9" xfId="0" applyNumberFormat="1" applyFont="1" applyFill="1" applyBorder="1" applyAlignment="1">
      <alignment horizontal="right" vertical="center"/>
    </xf>
    <xf numFmtId="3" fontId="40" fillId="5" borderId="18" xfId="0" applyNumberFormat="1" applyFont="1" applyFill="1" applyBorder="1" applyAlignment="1">
      <alignment horizontal="right" vertical="center"/>
    </xf>
    <xf numFmtId="3" fontId="40" fillId="5" borderId="11" xfId="0" applyNumberFormat="1" applyFont="1" applyFill="1" applyBorder="1" applyAlignment="1">
      <alignment horizontal="right" vertical="center"/>
    </xf>
    <xf numFmtId="3" fontId="40" fillId="5" borderId="15" xfId="0" applyNumberFormat="1" applyFont="1" applyFill="1" applyBorder="1" applyAlignment="1">
      <alignment horizontal="right" vertical="center"/>
    </xf>
    <xf numFmtId="3" fontId="40" fillId="5" borderId="12" xfId="0" applyNumberFormat="1" applyFont="1" applyFill="1" applyBorder="1" applyAlignment="1">
      <alignment horizontal="right" vertical="center"/>
    </xf>
    <xf numFmtId="3" fontId="39" fillId="0" borderId="28" xfId="0" applyNumberFormat="1" applyFont="1" applyBorder="1" applyAlignment="1">
      <alignment horizontal="right" vertical="center"/>
    </xf>
    <xf numFmtId="3" fontId="39" fillId="0" borderId="24" xfId="0" applyNumberFormat="1" applyFont="1" applyBorder="1" applyAlignment="1">
      <alignment horizontal="right" vertical="center"/>
    </xf>
    <xf numFmtId="3" fontId="39" fillId="2" borderId="24" xfId="0" applyNumberFormat="1" applyFont="1" applyFill="1" applyBorder="1" applyAlignment="1">
      <alignment horizontal="right" vertical="center"/>
    </xf>
    <xf numFmtId="3" fontId="39" fillId="0" borderId="23" xfId="0" applyNumberFormat="1" applyFont="1" applyBorder="1" applyAlignment="1">
      <alignment horizontal="right" vertical="center"/>
    </xf>
    <xf numFmtId="3" fontId="39" fillId="2" borderId="26" xfId="0" applyNumberFormat="1" applyFont="1" applyFill="1" applyBorder="1" applyAlignment="1">
      <alignment horizontal="right" vertical="center"/>
    </xf>
    <xf numFmtId="3" fontId="39" fillId="0" borderId="4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3" fontId="39" fillId="2" borderId="1" xfId="0" applyNumberFormat="1" applyFont="1" applyFill="1" applyBorder="1" applyAlignment="1">
      <alignment horizontal="right" vertical="center"/>
    </xf>
    <xf numFmtId="3" fontId="39" fillId="0" borderId="8" xfId="0" applyNumberFormat="1" applyFont="1" applyBorder="1" applyAlignment="1">
      <alignment horizontal="right" vertical="center"/>
    </xf>
    <xf numFmtId="3" fontId="39" fillId="2" borderId="9" xfId="0" applyNumberFormat="1" applyFont="1" applyFill="1" applyBorder="1" applyAlignment="1">
      <alignment horizontal="right" vertical="center"/>
    </xf>
    <xf numFmtId="3" fontId="41" fillId="5" borderId="4" xfId="0" applyNumberFormat="1" applyFont="1" applyFill="1" applyBorder="1" applyAlignment="1">
      <alignment horizontal="right" vertical="center"/>
    </xf>
    <xf numFmtId="3" fontId="41" fillId="5" borderId="1" xfId="0" applyNumberFormat="1" applyFont="1" applyFill="1" applyBorder="1" applyAlignment="1">
      <alignment horizontal="right" vertical="center"/>
    </xf>
    <xf numFmtId="3" fontId="41" fillId="5" borderId="8" xfId="0" applyNumberFormat="1" applyFont="1" applyFill="1" applyBorder="1" applyAlignment="1">
      <alignment horizontal="right" vertical="center"/>
    </xf>
    <xf numFmtId="3" fontId="41" fillId="5" borderId="9" xfId="0" applyNumberFormat="1" applyFont="1" applyFill="1" applyBorder="1" applyAlignment="1">
      <alignment horizontal="right" vertical="center"/>
    </xf>
    <xf numFmtId="3" fontId="40" fillId="0" borderId="4" xfId="0" applyNumberFormat="1" applyFont="1" applyBorder="1" applyAlignment="1">
      <alignment horizontal="right" vertical="center"/>
    </xf>
    <xf numFmtId="3" fontId="40" fillId="0" borderId="1" xfId="0" applyNumberFormat="1" applyFont="1" applyBorder="1" applyAlignment="1">
      <alignment horizontal="right" vertical="center"/>
    </xf>
    <xf numFmtId="3" fontId="40" fillId="2" borderId="1" xfId="0" applyNumberFormat="1" applyFont="1" applyFill="1" applyBorder="1" applyAlignment="1">
      <alignment horizontal="right" vertical="center"/>
    </xf>
    <xf numFmtId="3" fontId="40" fillId="0" borderId="3" xfId="0" applyNumberFormat="1" applyFont="1" applyBorder="1" applyAlignment="1">
      <alignment horizontal="right" vertical="center"/>
    </xf>
    <xf numFmtId="3" fontId="40" fillId="2" borderId="9" xfId="0" applyNumberFormat="1" applyFont="1" applyFill="1" applyBorder="1" applyAlignment="1">
      <alignment horizontal="right" vertical="center"/>
    </xf>
    <xf numFmtId="3" fontId="39" fillId="0" borderId="3" xfId="0" applyNumberFormat="1" applyFont="1" applyBorder="1" applyAlignment="1">
      <alignment horizontal="right" vertical="center"/>
    </xf>
    <xf numFmtId="3" fontId="39" fillId="0" borderId="4" xfId="0" applyNumberFormat="1" applyFont="1" applyBorder="1" applyAlignment="1">
      <alignment horizontal="right" vertical="center" wrapText="1"/>
    </xf>
    <xf numFmtId="3" fontId="39" fillId="0" borderId="1" xfId="0" applyNumberFormat="1" applyFont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0" borderId="3" xfId="0" applyNumberFormat="1" applyFont="1" applyBorder="1" applyAlignment="1">
      <alignment horizontal="right" vertical="center" wrapText="1"/>
    </xf>
    <xf numFmtId="3" fontId="39" fillId="2" borderId="9" xfId="0" applyNumberFormat="1" applyFont="1" applyFill="1" applyBorder="1" applyAlignment="1">
      <alignment horizontal="right" vertical="center" wrapText="1"/>
    </xf>
    <xf numFmtId="3" fontId="41" fillId="5" borderId="3" xfId="0" applyNumberFormat="1" applyFont="1" applyFill="1" applyBorder="1" applyAlignment="1">
      <alignment horizontal="right" vertical="center"/>
    </xf>
    <xf numFmtId="3" fontId="40" fillId="5" borderId="3" xfId="0" applyNumberFormat="1" applyFont="1" applyFill="1" applyBorder="1" applyAlignment="1">
      <alignment horizontal="right" vertical="center"/>
    </xf>
    <xf numFmtId="3" fontId="40" fillId="5" borderId="4" xfId="0" applyNumberFormat="1" applyFont="1" applyFill="1" applyBorder="1" applyAlignment="1">
      <alignment horizontal="right" vertical="center" wrapText="1"/>
    </xf>
    <xf numFmtId="3" fontId="40" fillId="5" borderId="1" xfId="0" applyNumberFormat="1" applyFont="1" applyFill="1" applyBorder="1" applyAlignment="1">
      <alignment horizontal="right" vertical="center" wrapText="1"/>
    </xf>
    <xf numFmtId="3" fontId="40" fillId="5" borderId="3" xfId="0" applyNumberFormat="1" applyFont="1" applyFill="1" applyBorder="1" applyAlignment="1">
      <alignment horizontal="right" vertical="center" wrapText="1"/>
    </xf>
    <xf numFmtId="3" fontId="40" fillId="5" borderId="9" xfId="0" applyNumberFormat="1" applyFont="1" applyFill="1" applyBorder="1" applyAlignment="1">
      <alignment horizontal="right" vertical="center" wrapText="1"/>
    </xf>
    <xf numFmtId="3" fontId="40" fillId="4" borderId="4" xfId="0" applyNumberFormat="1" applyFont="1" applyFill="1" applyBorder="1" applyAlignment="1">
      <alignment horizontal="right" vertical="center"/>
    </xf>
    <xf numFmtId="3" fontId="40" fillId="4" borderId="1" xfId="0" applyNumberFormat="1" applyFont="1" applyFill="1" applyBorder="1" applyAlignment="1">
      <alignment horizontal="right" vertical="center"/>
    </xf>
    <xf numFmtId="3" fontId="40" fillId="4" borderId="3" xfId="0" applyNumberFormat="1" applyFont="1" applyFill="1" applyBorder="1" applyAlignment="1">
      <alignment horizontal="right" vertical="center"/>
    </xf>
    <xf numFmtId="3" fontId="40" fillId="4" borderId="9" xfId="0" applyNumberFormat="1" applyFont="1" applyFill="1" applyBorder="1" applyAlignment="1">
      <alignment horizontal="right" vertical="center"/>
    </xf>
    <xf numFmtId="3" fontId="39" fillId="5" borderId="4" xfId="0" applyNumberFormat="1" applyFont="1" applyFill="1" applyBorder="1" applyAlignment="1">
      <alignment horizontal="right" vertical="center"/>
    </xf>
    <xf numFmtId="3" fontId="39" fillId="5" borderId="1" xfId="0" applyNumberFormat="1" applyFont="1" applyFill="1" applyBorder="1" applyAlignment="1">
      <alignment horizontal="right" vertical="center"/>
    </xf>
    <xf numFmtId="3" fontId="39" fillId="5" borderId="3" xfId="0" applyNumberFormat="1" applyFont="1" applyFill="1" applyBorder="1" applyAlignment="1">
      <alignment horizontal="right" vertical="center"/>
    </xf>
    <xf numFmtId="3" fontId="39" fillId="5" borderId="9" xfId="0" applyNumberFormat="1" applyFont="1" applyFill="1" applyBorder="1" applyAlignment="1">
      <alignment horizontal="right" vertical="center"/>
    </xf>
    <xf numFmtId="3" fontId="43" fillId="4" borderId="4" xfId="0" applyNumberFormat="1" applyFont="1" applyFill="1" applyBorder="1" applyAlignment="1">
      <alignment horizontal="right" vertical="center"/>
    </xf>
    <xf numFmtId="3" fontId="43" fillId="4" borderId="1" xfId="0" applyNumberFormat="1" applyFont="1" applyFill="1" applyBorder="1" applyAlignment="1">
      <alignment horizontal="right" vertical="center"/>
    </xf>
    <xf numFmtId="3" fontId="43" fillId="2" borderId="1" xfId="0" applyNumberFormat="1" applyFont="1" applyFill="1" applyBorder="1" applyAlignment="1">
      <alignment horizontal="right" vertical="center"/>
    </xf>
    <xf numFmtId="3" fontId="42" fillId="4" borderId="4" xfId="0" applyNumberFormat="1" applyFont="1" applyFill="1" applyBorder="1" applyAlignment="1">
      <alignment horizontal="right" vertical="center"/>
    </xf>
    <xf numFmtId="3" fontId="42" fillId="4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4" borderId="3" xfId="0" applyNumberFormat="1" applyFont="1" applyFill="1" applyBorder="1" applyAlignment="1">
      <alignment horizontal="right" vertical="center"/>
    </xf>
    <xf numFmtId="3" fontId="42" fillId="2" borderId="9" xfId="0" applyNumberFormat="1" applyFont="1" applyFill="1" applyBorder="1" applyAlignment="1">
      <alignment horizontal="right" vertical="center"/>
    </xf>
    <xf numFmtId="3" fontId="44" fillId="0" borderId="4" xfId="0" applyNumberFormat="1" applyFont="1" applyFill="1" applyBorder="1" applyAlignment="1" applyProtection="1">
      <alignment horizontal="right" vertical="center"/>
    </xf>
    <xf numFmtId="3" fontId="44" fillId="0" borderId="1" xfId="0" applyNumberFormat="1" applyFont="1" applyFill="1" applyBorder="1" applyAlignment="1" applyProtection="1">
      <alignment horizontal="right" vertical="center"/>
    </xf>
    <xf numFmtId="3" fontId="44" fillId="2" borderId="1" xfId="0" applyNumberFormat="1" applyFont="1" applyFill="1" applyBorder="1" applyAlignment="1" applyProtection="1">
      <alignment horizontal="right" vertical="center"/>
    </xf>
    <xf numFmtId="3" fontId="44" fillId="0" borderId="3" xfId="0" applyNumberFormat="1" applyFont="1" applyFill="1" applyBorder="1" applyAlignment="1" applyProtection="1">
      <alignment horizontal="right" vertical="center"/>
    </xf>
    <xf numFmtId="3" fontId="44" fillId="2" borderId="9" xfId="0" applyNumberFormat="1" applyFont="1" applyFill="1" applyBorder="1" applyAlignment="1" applyProtection="1">
      <alignment horizontal="right" vertical="center"/>
    </xf>
    <xf numFmtId="0" fontId="39" fillId="0" borderId="31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/>
    </xf>
    <xf numFmtId="0" fontId="39" fillId="0" borderId="42" xfId="0" applyFont="1" applyBorder="1" applyAlignment="1">
      <alignment horizontal="left" vertical="center" wrapText="1"/>
    </xf>
    <xf numFmtId="0" fontId="39" fillId="0" borderId="30" xfId="0" applyFont="1" applyBorder="1" applyAlignment="1">
      <alignment horizontal="left" vertical="center" wrapText="1"/>
    </xf>
    <xf numFmtId="0" fontId="39" fillId="4" borderId="30" xfId="0" applyFont="1" applyFill="1" applyBorder="1" applyAlignment="1">
      <alignment horizontal="left" vertical="center"/>
    </xf>
    <xf numFmtId="0" fontId="39" fillId="0" borderId="41" xfId="0" applyFont="1" applyBorder="1" applyAlignment="1">
      <alignment horizontal="left" vertical="center" wrapText="1"/>
    </xf>
    <xf numFmtId="0" fontId="42" fillId="0" borderId="42" xfId="0" applyFont="1" applyBorder="1" applyAlignment="1">
      <alignment horizontal="left" vertical="center" wrapText="1"/>
    </xf>
    <xf numFmtId="0" fontId="43" fillId="5" borderId="42" xfId="0" applyFont="1" applyFill="1" applyBorder="1" applyAlignment="1">
      <alignment horizontal="left" vertical="center" wrapText="1"/>
    </xf>
    <xf numFmtId="0" fontId="42" fillId="4" borderId="42" xfId="0" applyFont="1" applyFill="1" applyBorder="1" applyAlignment="1">
      <alignment horizontal="left" vertical="center" wrapText="1"/>
    </xf>
    <xf numFmtId="0" fontId="39" fillId="4" borderId="42" xfId="0" applyFont="1" applyFill="1" applyBorder="1" applyAlignment="1">
      <alignment horizontal="left" vertical="center" wrapText="1"/>
    </xf>
    <xf numFmtId="0" fontId="43" fillId="5" borderId="44" xfId="0" applyFont="1" applyFill="1" applyBorder="1" applyAlignment="1">
      <alignment horizontal="left" vertical="center" wrapText="1"/>
    </xf>
    <xf numFmtId="0" fontId="35" fillId="0" borderId="0" xfId="0" applyFont="1" applyAlignment="1">
      <alignment wrapText="1"/>
    </xf>
    <xf numFmtId="0" fontId="2" fillId="0" borderId="8" xfId="0" applyFont="1" applyBorder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0" fontId="2" fillId="0" borderId="8" xfId="0" applyFont="1" applyBorder="1" applyAlignment="1"/>
    <xf numFmtId="3" fontId="0" fillId="0" borderId="9" xfId="0" applyNumberFormat="1" applyBorder="1"/>
    <xf numFmtId="3" fontId="0" fillId="0" borderId="9" xfId="0" applyNumberFormat="1" applyBorder="1" applyAlignment="1">
      <alignment wrapText="1"/>
    </xf>
    <xf numFmtId="0" fontId="2" fillId="0" borderId="8" xfId="0" applyFont="1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4" fillId="0" borderId="8" xfId="0" applyFont="1" applyBorder="1" applyAlignment="1">
      <alignment wrapText="1"/>
    </xf>
    <xf numFmtId="3" fontId="14" fillId="0" borderId="9" xfId="0" applyNumberFormat="1" applyFont="1" applyBorder="1" applyAlignment="1">
      <alignment wrapText="1"/>
    </xf>
    <xf numFmtId="3" fontId="14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wrapText="1"/>
    </xf>
    <xf numFmtId="3" fontId="2" fillId="0" borderId="9" xfId="0" applyNumberFormat="1" applyFont="1" applyBorder="1" applyAlignment="1">
      <alignment horizontal="left" vertical="center" wrapText="1"/>
    </xf>
    <xf numFmtId="3" fontId="0" fillId="0" borderId="9" xfId="0" applyNumberFormat="1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left" vertical="center" wrapText="1"/>
    </xf>
    <xf numFmtId="0" fontId="14" fillId="0" borderId="9" xfId="0" applyFont="1" applyBorder="1" applyAlignment="1">
      <alignment vertical="top" wrapText="1"/>
    </xf>
    <xf numFmtId="0" fontId="25" fillId="0" borderId="9" xfId="0" applyFont="1" applyBorder="1" applyAlignment="1">
      <alignment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0" fillId="0" borderId="8" xfId="0" applyFont="1" applyBorder="1" applyAlignment="1"/>
    <xf numFmtId="3" fontId="10" fillId="0" borderId="9" xfId="0" applyNumberFormat="1" applyFont="1" applyBorder="1" applyAlignment="1">
      <alignment horizontal="center"/>
    </xf>
    <xf numFmtId="3" fontId="10" fillId="0" borderId="9" xfId="0" applyNumberFormat="1" applyFont="1" applyBorder="1"/>
    <xf numFmtId="0" fontId="10" fillId="0" borderId="8" xfId="0" applyFont="1" applyBorder="1" applyAlignment="1">
      <alignment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0" fontId="0" fillId="0" borderId="8" xfId="0" applyFont="1" applyBorder="1" applyAlignment="1"/>
    <xf numFmtId="0" fontId="29" fillId="0" borderId="8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/>
    <xf numFmtId="0" fontId="14" fillId="0" borderId="8" xfId="0" applyFont="1" applyBorder="1" applyAlignment="1">
      <alignment wrapText="1"/>
    </xf>
    <xf numFmtId="3" fontId="0" fillId="0" borderId="9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6" fillId="0" borderId="8" xfId="0" applyNumberFormat="1" applyFont="1" applyFill="1" applyBorder="1" applyAlignment="1" applyProtection="1">
      <alignment vertical="center"/>
    </xf>
    <xf numFmtId="0" fontId="20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2" fillId="0" borderId="9" xfId="0" applyNumberFormat="1" applyFont="1" applyBorder="1"/>
    <xf numFmtId="0" fontId="0" fillId="0" borderId="9" xfId="0" applyBorder="1" applyAlignment="1">
      <alignment horizontal="center" vertical="top" wrapText="1"/>
    </xf>
    <xf numFmtId="0" fontId="21" fillId="0" borderId="8" xfId="0" applyFont="1" applyBorder="1" applyAlignment="1">
      <alignment vertical="center" wrapText="1"/>
    </xf>
    <xf numFmtId="0" fontId="0" fillId="0" borderId="9" xfId="0" applyBorder="1" applyAlignment="1">
      <alignment horizontal="left" vertical="top" wrapText="1"/>
    </xf>
    <xf numFmtId="0" fontId="20" fillId="0" borderId="8" xfId="0" applyFont="1" applyBorder="1" applyAlignment="1">
      <alignment vertical="center" wrapText="1"/>
    </xf>
    <xf numFmtId="0" fontId="0" fillId="0" borderId="8" xfId="0" applyBorder="1" applyAlignment="1">
      <alignment vertical="top"/>
    </xf>
    <xf numFmtId="0" fontId="0" fillId="0" borderId="9" xfId="0" applyBorder="1"/>
    <xf numFmtId="0" fontId="0" fillId="0" borderId="23" xfId="0" applyFont="1" applyBorder="1" applyAlignment="1">
      <alignment horizontal="left" vertical="center"/>
    </xf>
    <xf numFmtId="0" fontId="1" fillId="2" borderId="39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left" vertical="center"/>
    </xf>
    <xf numFmtId="0" fontId="0" fillId="2" borderId="50" xfId="0" applyFont="1" applyFill="1" applyBorder="1" applyAlignment="1">
      <alignment vertical="center" textRotation="90" wrapText="1"/>
    </xf>
    <xf numFmtId="0" fontId="0" fillId="6" borderId="9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 textRotation="90" wrapText="1"/>
    </xf>
    <xf numFmtId="0" fontId="0" fillId="6" borderId="51" xfId="0" applyFont="1" applyFill="1" applyBorder="1" applyAlignment="1">
      <alignment vertical="center" textRotation="90" wrapText="1"/>
    </xf>
    <xf numFmtId="16" fontId="0" fillId="2" borderId="35" xfId="0" applyNumberFormat="1" applyFont="1" applyFill="1" applyBorder="1" applyAlignment="1">
      <alignment vertical="center" textRotation="90" wrapText="1"/>
    </xf>
    <xf numFmtId="16" fontId="0" fillId="2" borderId="36" xfId="0" applyNumberFormat="1" applyFont="1" applyFill="1" applyBorder="1" applyAlignment="1">
      <alignment vertical="center" textRotation="90" wrapText="1"/>
    </xf>
    <xf numFmtId="16" fontId="1" fillId="6" borderId="51" xfId="0" applyNumberFormat="1" applyFont="1" applyFill="1" applyBorder="1" applyAlignment="1">
      <alignment textRotation="90" wrapText="1"/>
    </xf>
    <xf numFmtId="0" fontId="0" fillId="6" borderId="26" xfId="0" applyFont="1" applyFill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0" fillId="0" borderId="24" xfId="0" applyNumberFormat="1" applyFont="1" applyBorder="1" applyAlignment="1">
      <alignment vertical="center"/>
    </xf>
    <xf numFmtId="3" fontId="0" fillId="6" borderId="26" xfId="0" applyNumberFormat="1" applyFont="1" applyFill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6" borderId="9" xfId="0" applyNumberFormat="1" applyFont="1" applyFill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 wrapText="1"/>
    </xf>
    <xf numFmtId="0" fontId="1" fillId="6" borderId="9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6" borderId="9" xfId="0" applyNumberFormat="1" applyFont="1" applyFill="1" applyBorder="1" applyAlignment="1">
      <alignment vertical="center"/>
    </xf>
    <xf numFmtId="0" fontId="10" fillId="6" borderId="9" xfId="0" applyFont="1" applyFill="1" applyBorder="1" applyAlignment="1"/>
    <xf numFmtId="0" fontId="10" fillId="6" borderId="9" xfId="0" applyFont="1" applyFill="1" applyBorder="1" applyAlignment="1">
      <alignment vertical="center"/>
    </xf>
    <xf numFmtId="3" fontId="0" fillId="4" borderId="4" xfId="0" applyNumberFormat="1" applyFont="1" applyFill="1" applyBorder="1" applyAlignment="1">
      <alignment vertical="center"/>
    </xf>
    <xf numFmtId="3" fontId="0" fillId="4" borderId="1" xfId="0" applyNumberFormat="1" applyFont="1" applyFill="1" applyBorder="1" applyAlignment="1">
      <alignment vertical="center"/>
    </xf>
    <xf numFmtId="0" fontId="10" fillId="6" borderId="12" xfId="0" applyFont="1" applyFill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3" fontId="0" fillId="6" borderId="12" xfId="0" applyNumberFormat="1" applyFont="1" applyFill="1" applyBorder="1" applyAlignment="1">
      <alignment vertical="center"/>
    </xf>
    <xf numFmtId="0" fontId="0" fillId="0" borderId="0" xfId="0" applyFont="1" applyAlignment="1"/>
    <xf numFmtId="0" fontId="0" fillId="4" borderId="0" xfId="0" applyFont="1" applyFill="1" applyBorder="1" applyAlignment="1"/>
    <xf numFmtId="0" fontId="0" fillId="4" borderId="0" xfId="0" applyFont="1" applyFill="1" applyAlignment="1"/>
    <xf numFmtId="0" fontId="1" fillId="6" borderId="8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0" fontId="15" fillId="6" borderId="8" xfId="0" applyFont="1" applyFill="1" applyBorder="1" applyAlignment="1">
      <alignment horizontal="left" vertical="center"/>
    </xf>
    <xf numFmtId="0" fontId="15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left" vertical="center"/>
    </xf>
    <xf numFmtId="3" fontId="4" fillId="5" borderId="18" xfId="0" applyNumberFormat="1" applyFont="1" applyFill="1" applyBorder="1" applyAlignment="1">
      <alignment vertical="center"/>
    </xf>
    <xf numFmtId="3" fontId="4" fillId="5" borderId="11" xfId="0" applyNumberFormat="1" applyFont="1" applyFill="1" applyBorder="1" applyAlignment="1">
      <alignment vertical="center"/>
    </xf>
    <xf numFmtId="3" fontId="4" fillId="5" borderId="12" xfId="0" applyNumberFormat="1" applyFont="1" applyFill="1" applyBorder="1" applyAlignment="1">
      <alignment vertical="center"/>
    </xf>
    <xf numFmtId="3" fontId="45" fillId="5" borderId="10" xfId="0" applyNumberFormat="1" applyFont="1" applyFill="1" applyBorder="1" applyAlignment="1">
      <alignment horizontal="center" vertical="center"/>
    </xf>
    <xf numFmtId="3" fontId="45" fillId="5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/>
    <xf numFmtId="16" fontId="1" fillId="6" borderId="50" xfId="0" applyNumberFormat="1" applyFont="1" applyFill="1" applyBorder="1" applyAlignment="1">
      <alignment textRotation="90" wrapText="1"/>
    </xf>
    <xf numFmtId="16" fontId="1" fillId="6" borderId="36" xfId="0" applyNumberFormat="1" applyFont="1" applyFill="1" applyBorder="1" applyAlignment="1">
      <alignment textRotation="90" wrapText="1"/>
    </xf>
    <xf numFmtId="4" fontId="1" fillId="5" borderId="10" xfId="0" applyNumberFormat="1" applyFont="1" applyFill="1" applyBorder="1" applyAlignment="1">
      <alignment horizontal="center" vertical="center"/>
    </xf>
    <xf numFmtId="4" fontId="1" fillId="5" borderId="11" xfId="0" applyNumberFormat="1" applyFont="1" applyFill="1" applyBorder="1" applyAlignment="1">
      <alignment horizontal="center" vertical="center"/>
    </xf>
    <xf numFmtId="4" fontId="1" fillId="5" borderId="12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4" fontId="0" fillId="0" borderId="8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4" fontId="0" fillId="0" borderId="9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0" fillId="0" borderId="7" xfId="0" applyNumberFormat="1" applyFont="1" applyBorder="1" applyAlignment="1">
      <alignment vertical="center"/>
    </xf>
    <xf numFmtId="4" fontId="0" fillId="6" borderId="8" xfId="0" applyNumberFormat="1" applyFont="1" applyFill="1" applyBorder="1" applyAlignment="1">
      <alignment vertical="center"/>
    </xf>
    <xf numFmtId="4" fontId="0" fillId="6" borderId="1" xfId="0" applyNumberFormat="1" applyFont="1" applyFill="1" applyBorder="1" applyAlignment="1">
      <alignment vertical="center"/>
    </xf>
    <xf numFmtId="4" fontId="0" fillId="6" borderId="9" xfId="0" applyNumberFormat="1" applyFont="1" applyFill="1" applyBorder="1" applyAlignment="1">
      <alignment vertical="center"/>
    </xf>
    <xf numFmtId="4" fontId="0" fillId="4" borderId="8" xfId="0" applyNumberFormat="1" applyFont="1" applyFill="1" applyBorder="1" applyAlignment="1">
      <alignment vertical="center"/>
    </xf>
    <xf numFmtId="4" fontId="0" fillId="4" borderId="1" xfId="0" applyNumberFormat="1" applyFont="1" applyFill="1" applyBorder="1" applyAlignment="1">
      <alignment vertical="center"/>
    </xf>
    <xf numFmtId="4" fontId="0" fillId="4" borderId="9" xfId="0" applyNumberFormat="1" applyFont="1" applyFill="1" applyBorder="1" applyAlignment="1">
      <alignment vertical="center"/>
    </xf>
    <xf numFmtId="4" fontId="0" fillId="0" borderId="10" xfId="0" applyNumberFormat="1" applyFon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23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" fillId="6" borderId="8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4" borderId="8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10" fillId="4" borderId="8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3" fontId="45" fillId="5" borderId="10" xfId="0" applyNumberFormat="1" applyFont="1" applyFill="1" applyBorder="1" applyAlignment="1">
      <alignment horizontal="right" vertical="center"/>
    </xf>
    <xf numFmtId="3" fontId="45" fillId="5" borderId="11" xfId="0" applyNumberFormat="1" applyFont="1" applyFill="1" applyBorder="1" applyAlignment="1">
      <alignment horizontal="right" vertical="center"/>
    </xf>
    <xf numFmtId="16" fontId="1" fillId="6" borderId="39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left" vertical="top"/>
    </xf>
    <xf numFmtId="0" fontId="46" fillId="0" borderId="0" xfId="0" applyFont="1" applyAlignment="1">
      <alignment horizontal="left" vertical="top"/>
    </xf>
    <xf numFmtId="0" fontId="48" fillId="2" borderId="1" xfId="0" applyFont="1" applyFill="1" applyBorder="1" applyAlignment="1">
      <alignment horizontal="left" vertical="top"/>
    </xf>
    <xf numFmtId="0" fontId="0" fillId="0" borderId="4" xfId="0" applyBorder="1" applyAlignment="1">
      <alignment horizontal="right" vertical="center" wrapText="1"/>
    </xf>
    <xf numFmtId="0" fontId="10" fillId="4" borderId="4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left" vertical="top"/>
    </xf>
    <xf numFmtId="0" fontId="15" fillId="6" borderId="5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vertical="center"/>
    </xf>
    <xf numFmtId="3" fontId="1" fillId="6" borderId="46" xfId="0" applyNumberFormat="1" applyFont="1" applyFill="1" applyBorder="1" applyAlignment="1">
      <alignment vertical="center"/>
    </xf>
    <xf numFmtId="3" fontId="1" fillId="6" borderId="6" xfId="0" applyNumberFormat="1" applyFont="1" applyFill="1" applyBorder="1" applyAlignment="1">
      <alignment vertical="center"/>
    </xf>
    <xf numFmtId="3" fontId="1" fillId="6" borderId="7" xfId="0" applyNumberFormat="1" applyFont="1" applyFill="1" applyBorder="1" applyAlignment="1">
      <alignment vertical="center"/>
    </xf>
    <xf numFmtId="4" fontId="0" fillId="6" borderId="5" xfId="0" applyNumberFormat="1" applyFont="1" applyFill="1" applyBorder="1" applyAlignment="1">
      <alignment vertical="center"/>
    </xf>
    <xf numFmtId="4" fontId="0" fillId="6" borderId="6" xfId="0" applyNumberFormat="1" applyFont="1" applyFill="1" applyBorder="1" applyAlignment="1">
      <alignment vertical="center"/>
    </xf>
    <xf numFmtId="4" fontId="0" fillId="6" borderId="7" xfId="0" applyNumberFormat="1" applyFont="1" applyFill="1" applyBorder="1" applyAlignment="1">
      <alignment vertical="center"/>
    </xf>
    <xf numFmtId="0" fontId="45" fillId="4" borderId="0" xfId="0" applyFont="1" applyFill="1" applyBorder="1" applyAlignment="1">
      <alignment horizontal="left" vertical="center"/>
    </xf>
    <xf numFmtId="3" fontId="45" fillId="4" borderId="0" xfId="0" applyNumberFormat="1" applyFont="1" applyFill="1" applyBorder="1" applyAlignment="1">
      <alignment horizontal="center" vertical="center"/>
    </xf>
    <xf numFmtId="3" fontId="45" fillId="4" borderId="0" xfId="0" applyNumberFormat="1" applyFont="1" applyFill="1" applyBorder="1" applyAlignment="1">
      <alignment horizontal="right" vertical="center"/>
    </xf>
    <xf numFmtId="3" fontId="45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/>
    </xf>
    <xf numFmtId="4" fontId="1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0" xfId="0" applyFont="1" applyFill="1" applyAlignment="1">
      <alignment horizontal="left"/>
    </xf>
    <xf numFmtId="3" fontId="32" fillId="0" borderId="45" xfId="0" applyNumberFormat="1" applyFont="1" applyBorder="1" applyAlignment="1">
      <alignment horizontal="center" vertical="center" wrapText="1"/>
    </xf>
    <xf numFmtId="3" fontId="32" fillId="0" borderId="22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0" fillId="0" borderId="1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3" fontId="0" fillId="0" borderId="24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6" borderId="52" xfId="0" applyFill="1" applyBorder="1" applyAlignment="1"/>
    <xf numFmtId="0" fontId="0" fillId="6" borderId="53" xfId="0" applyFill="1" applyBorder="1"/>
    <xf numFmtId="0" fontId="0" fillId="6" borderId="54" xfId="0" applyFill="1" applyBorder="1"/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15" fontId="0" fillId="0" borderId="11" xfId="0" applyNumberFormat="1" applyBorder="1" applyAlignment="1">
      <alignment horizontal="center" vertical="top" wrapText="1"/>
    </xf>
    <xf numFmtId="0" fontId="0" fillId="0" borderId="12" xfId="0" applyBorder="1"/>
    <xf numFmtId="16" fontId="0" fillId="2" borderId="11" xfId="0" applyNumberFormat="1" applyFont="1" applyFill="1" applyBorder="1" applyAlignment="1">
      <alignment horizontal="center" vertical="center" wrapText="1"/>
    </xf>
    <xf numFmtId="16" fontId="0" fillId="2" borderId="12" xfId="0" applyNumberFormat="1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left" vertical="center" wrapText="1"/>
    </xf>
    <xf numFmtId="3" fontId="50" fillId="4" borderId="4" xfId="0" applyNumberFormat="1" applyFont="1" applyFill="1" applyBorder="1" applyAlignment="1">
      <alignment vertical="center"/>
    </xf>
    <xf numFmtId="3" fontId="50" fillId="4" borderId="1" xfId="0" applyNumberFormat="1" applyFont="1" applyFill="1" applyBorder="1" applyAlignment="1">
      <alignment vertical="center"/>
    </xf>
    <xf numFmtId="3" fontId="51" fillId="0" borderId="4" xfId="0" applyNumberFormat="1" applyFont="1" applyBorder="1" applyAlignment="1">
      <alignment vertical="center"/>
    </xf>
    <xf numFmtId="3" fontId="5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37" xfId="0" applyFont="1" applyFill="1" applyBorder="1" applyAlignment="1">
      <alignment horizontal="center" textRotation="90"/>
    </xf>
    <xf numFmtId="0" fontId="1" fillId="2" borderId="31" xfId="0" applyFont="1" applyFill="1" applyBorder="1" applyAlignment="1">
      <alignment horizontal="center" textRotation="90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wrapText="1"/>
    </xf>
    <xf numFmtId="0" fontId="31" fillId="0" borderId="20" xfId="0" applyFont="1" applyBorder="1" applyAlignment="1">
      <alignment horizontal="center" wrapText="1"/>
    </xf>
    <xf numFmtId="0" fontId="31" fillId="0" borderId="21" xfId="0" applyFont="1" applyBorder="1" applyAlignment="1">
      <alignment horizontal="center" wrapText="1"/>
    </xf>
    <xf numFmtId="0" fontId="31" fillId="2" borderId="34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40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vertical="center" wrapText="1"/>
    </xf>
    <xf numFmtId="17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3" fontId="28" fillId="0" borderId="1" xfId="0" applyNumberFormat="1" applyFon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0" fontId="34" fillId="0" borderId="16" xfId="0" applyFont="1" applyBorder="1" applyAlignment="1">
      <alignment horizontal="center" wrapText="1"/>
    </xf>
    <xf numFmtId="0" fontId="34" fillId="2" borderId="46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4" fillId="2" borderId="14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 textRotation="90" wrapText="1"/>
    </xf>
    <xf numFmtId="16" fontId="35" fillId="2" borderId="1" xfId="0" applyNumberFormat="1" applyFont="1" applyFill="1" applyBorder="1" applyAlignment="1">
      <alignment horizontal="center" vertical="center" textRotation="90" wrapText="1"/>
    </xf>
    <xf numFmtId="0" fontId="34" fillId="2" borderId="37" xfId="0" applyFont="1" applyFill="1" applyBorder="1" applyAlignment="1">
      <alignment horizontal="center" vertical="center"/>
    </xf>
    <xf numFmtId="0" fontId="34" fillId="2" borderId="47" xfId="0" applyFont="1" applyFill="1" applyBorder="1" applyAlignment="1">
      <alignment horizontal="center" vertical="center"/>
    </xf>
    <xf numFmtId="0" fontId="34" fillId="2" borderId="49" xfId="0" applyFont="1" applyFill="1" applyBorder="1" applyAlignment="1">
      <alignment horizontal="center" vertical="center"/>
    </xf>
    <xf numFmtId="0" fontId="34" fillId="2" borderId="40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16" fontId="35" fillId="2" borderId="3" xfId="0" applyNumberFormat="1" applyFont="1" applyFill="1" applyBorder="1" applyAlignment="1">
      <alignment horizontal="center" vertical="center" textRotation="90" wrapText="1"/>
    </xf>
    <xf numFmtId="16" fontId="35" fillId="2" borderId="27" xfId="0" applyNumberFormat="1" applyFont="1" applyFill="1" applyBorder="1" applyAlignment="1">
      <alignment horizontal="center" vertical="center" textRotation="90" wrapText="1"/>
    </xf>
    <xf numFmtId="16" fontId="35" fillId="2" borderId="30" xfId="0" applyNumberFormat="1" applyFont="1" applyFill="1" applyBorder="1" applyAlignment="1">
      <alignment horizontal="center" vertical="center" textRotation="90" wrapText="1"/>
    </xf>
    <xf numFmtId="16" fontId="35" fillId="2" borderId="9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</cellXfs>
  <cellStyles count="2">
    <cellStyle name="Normal" xfId="0" builtinId="0"/>
    <cellStyle name="Normal 2" xfId="1"/>
  </cellStyles>
  <dxfs count="154"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EF8CE"/>
      <color rgb="FFC2E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Y185"/>
  <sheetViews>
    <sheetView tabSelected="1" zoomScaleSheetLayoutView="100" workbookViewId="0">
      <pane ySplit="3" topLeftCell="A55" activePane="bottomLeft" state="frozen"/>
      <selection activeCell="B6" sqref="B6"/>
      <selection pane="bottomLeft" activeCell="B65" sqref="B65"/>
    </sheetView>
  </sheetViews>
  <sheetFormatPr defaultRowHeight="15"/>
  <cols>
    <col min="1" max="1" width="31.85546875" style="209" bestFit="1" customWidth="1"/>
    <col min="2" max="2" width="49" style="114" bestFit="1" customWidth="1"/>
    <col min="3" max="6" width="5.85546875" style="114" customWidth="1"/>
    <col min="7" max="7" width="6.28515625" style="114" customWidth="1"/>
    <col min="8" max="11" width="5.85546875" style="114" customWidth="1"/>
    <col min="12" max="12" width="6.28515625" style="114" customWidth="1"/>
    <col min="13" max="16" width="5.85546875" style="114" customWidth="1"/>
    <col min="17" max="17" width="6.28515625" style="114" customWidth="1"/>
    <col min="18" max="21" width="5.85546875" style="114" customWidth="1"/>
    <col min="22" max="22" width="6.28515625" style="114" customWidth="1"/>
    <col min="23" max="16384" width="9.140625" style="114"/>
  </cols>
  <sheetData>
    <row r="1" spans="1:25" ht="46.5" customHeight="1" thickBot="1">
      <c r="A1" s="561" t="s">
        <v>77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2"/>
      <c r="N1" s="562"/>
      <c r="O1" s="562"/>
      <c r="P1" s="562"/>
      <c r="Q1" s="562"/>
      <c r="R1" s="561"/>
      <c r="S1" s="561"/>
      <c r="T1" s="561"/>
      <c r="U1" s="561"/>
      <c r="V1" s="162"/>
    </row>
    <row r="2" spans="1:25" ht="12.75" customHeight="1" thickBot="1">
      <c r="A2" s="565" t="s">
        <v>0</v>
      </c>
      <c r="B2" s="563" t="s">
        <v>1</v>
      </c>
      <c r="C2" s="567" t="s">
        <v>6</v>
      </c>
      <c r="D2" s="568"/>
      <c r="E2" s="568"/>
      <c r="F2" s="568"/>
      <c r="G2" s="569"/>
      <c r="H2" s="567" t="s">
        <v>7</v>
      </c>
      <c r="I2" s="568"/>
      <c r="J2" s="568"/>
      <c r="K2" s="568"/>
      <c r="L2" s="569"/>
      <c r="M2" s="570" t="s">
        <v>8</v>
      </c>
      <c r="N2" s="571"/>
      <c r="O2" s="571"/>
      <c r="P2" s="571"/>
      <c r="Q2" s="572"/>
      <c r="R2" s="567" t="s">
        <v>13</v>
      </c>
      <c r="S2" s="568"/>
      <c r="T2" s="568"/>
      <c r="U2" s="568"/>
      <c r="V2" s="569"/>
      <c r="W2" s="559" t="s">
        <v>15</v>
      </c>
    </row>
    <row r="3" spans="1:25" ht="117" customHeight="1">
      <c r="A3" s="566"/>
      <c r="B3" s="564"/>
      <c r="C3" s="163" t="s">
        <v>9</v>
      </c>
      <c r="D3" s="160" t="s">
        <v>10</v>
      </c>
      <c r="E3" s="160" t="s">
        <v>11</v>
      </c>
      <c r="F3" s="161" t="s">
        <v>12</v>
      </c>
      <c r="G3" s="170" t="s">
        <v>32</v>
      </c>
      <c r="H3" s="163" t="s">
        <v>9</v>
      </c>
      <c r="I3" s="160" t="s">
        <v>10</v>
      </c>
      <c r="J3" s="160" t="s">
        <v>11</v>
      </c>
      <c r="K3" s="161" t="s">
        <v>12</v>
      </c>
      <c r="L3" s="170" t="s">
        <v>32</v>
      </c>
      <c r="M3" s="159" t="s">
        <v>9</v>
      </c>
      <c r="N3" s="160" t="s">
        <v>10</v>
      </c>
      <c r="O3" s="160" t="s">
        <v>11</v>
      </c>
      <c r="P3" s="161" t="s">
        <v>12</v>
      </c>
      <c r="Q3" s="164" t="s">
        <v>32</v>
      </c>
      <c r="R3" s="163" t="s">
        <v>9</v>
      </c>
      <c r="S3" s="160" t="s">
        <v>10</v>
      </c>
      <c r="T3" s="160" t="s">
        <v>11</v>
      </c>
      <c r="U3" s="161" t="s">
        <v>12</v>
      </c>
      <c r="V3" s="170" t="s">
        <v>32</v>
      </c>
      <c r="W3" s="560"/>
    </row>
    <row r="4" spans="1:25" ht="15.75" customHeight="1">
      <c r="A4" s="206" t="str">
        <f>'Okul Kurum Listesi'!A3</f>
        <v>AKYURT</v>
      </c>
      <c r="B4" s="206" t="str">
        <f>'Okul Kurum Listesi'!B3</f>
        <v>AKYURT MTAL</v>
      </c>
      <c r="C4" s="68"/>
      <c r="D4" s="70"/>
      <c r="E4" s="70"/>
      <c r="F4" s="70"/>
      <c r="G4" s="135">
        <f>SUM(C4:F4)</f>
        <v>0</v>
      </c>
      <c r="H4" s="68"/>
      <c r="I4" s="70"/>
      <c r="J4" s="70"/>
      <c r="K4" s="70"/>
      <c r="L4" s="135">
        <f>SUM(H4:K4)</f>
        <v>0</v>
      </c>
      <c r="M4" s="68"/>
      <c r="N4" s="70"/>
      <c r="O4" s="70"/>
      <c r="P4" s="70"/>
      <c r="Q4" s="135">
        <f>SUM(M4:P4)</f>
        <v>0</v>
      </c>
      <c r="R4" s="68"/>
      <c r="S4" s="70"/>
      <c r="T4" s="70"/>
      <c r="U4" s="70"/>
      <c r="V4" s="135">
        <f>SUM(R4:U4)</f>
        <v>0</v>
      </c>
      <c r="W4" s="179">
        <f>SUM(G4,L4,Q4,V4)</f>
        <v>0</v>
      </c>
    </row>
    <row r="5" spans="1:25" ht="15.75" customHeight="1">
      <c r="A5" s="206" t="str">
        <f>'Okul Kurum Listesi'!A4</f>
        <v>AKYURT</v>
      </c>
      <c r="B5" s="206" t="str">
        <f>'Okul Kurum Listesi'!B4</f>
        <v>PROF. DR.NUSRET FİŞEK MTAL</v>
      </c>
      <c r="C5" s="68"/>
      <c r="D5" s="70"/>
      <c r="E5" s="70"/>
      <c r="F5" s="70"/>
      <c r="G5" s="135">
        <f t="shared" ref="G5:G6" si="0">SUM(C5:F5)</f>
        <v>0</v>
      </c>
      <c r="H5" s="68"/>
      <c r="I5" s="70"/>
      <c r="J5" s="70"/>
      <c r="K5" s="70"/>
      <c r="L5" s="135">
        <f t="shared" ref="L5:L6" si="1">SUM(H5:K5)</f>
        <v>0</v>
      </c>
      <c r="M5" s="68"/>
      <c r="N5" s="70"/>
      <c r="O5" s="70"/>
      <c r="P5" s="70"/>
      <c r="Q5" s="135">
        <f t="shared" ref="Q5:Q6" si="2">SUM(M5:P5)</f>
        <v>0</v>
      </c>
      <c r="R5" s="68"/>
      <c r="S5" s="70"/>
      <c r="T5" s="70"/>
      <c r="U5" s="70"/>
      <c r="V5" s="135">
        <f t="shared" ref="V5:V6" si="3">SUM(R5:U5)</f>
        <v>0</v>
      </c>
      <c r="W5" s="179">
        <f>SUM(G5,L5,Q5,V5)</f>
        <v>0</v>
      </c>
    </row>
    <row r="6" spans="1:25" ht="15.75" customHeight="1">
      <c r="A6" s="206" t="str">
        <f>'Okul Kurum Listesi'!A5</f>
        <v>AKYURT</v>
      </c>
      <c r="B6" s="206" t="str">
        <f>'Okul Kurum Listesi'!B5</f>
        <v>NEVZAT HÜSEYİN TİRYAKİ MTAL</v>
      </c>
      <c r="C6" s="68"/>
      <c r="D6" s="70"/>
      <c r="E6" s="70"/>
      <c r="F6" s="70"/>
      <c r="G6" s="135">
        <f t="shared" si="0"/>
        <v>0</v>
      </c>
      <c r="H6" s="68"/>
      <c r="I6" s="70"/>
      <c r="J6" s="70"/>
      <c r="K6" s="70"/>
      <c r="L6" s="135">
        <f t="shared" si="1"/>
        <v>0</v>
      </c>
      <c r="M6" s="68"/>
      <c r="N6" s="70"/>
      <c r="O6" s="70"/>
      <c r="P6" s="70"/>
      <c r="Q6" s="135">
        <f t="shared" si="2"/>
        <v>0</v>
      </c>
      <c r="R6" s="68"/>
      <c r="S6" s="70"/>
      <c r="T6" s="70"/>
      <c r="U6" s="70"/>
      <c r="V6" s="135">
        <f t="shared" si="3"/>
        <v>0</v>
      </c>
      <c r="W6" s="179">
        <f t="shared" ref="W6:W67" si="4">SUM(G6,L6,Q6,V6)</f>
        <v>0</v>
      </c>
    </row>
    <row r="7" spans="1:25" ht="15.75" customHeight="1">
      <c r="A7" s="250" t="str">
        <f>'Okul Kurum Listesi'!A6</f>
        <v>AKYURT   TOPLAMI</v>
      </c>
      <c r="B7" s="251">
        <f>'Okul Kurum Listesi'!B6</f>
        <v>3</v>
      </c>
      <c r="C7" s="94">
        <f>SUM(C4:C6)</f>
        <v>0</v>
      </c>
      <c r="D7" s="96">
        <f>SUM(D4:D6)</f>
        <v>0</v>
      </c>
      <c r="E7" s="96">
        <f t="shared" ref="E7:F7" si="5">SUM(E4:E6)</f>
        <v>0</v>
      </c>
      <c r="F7" s="96">
        <f t="shared" si="5"/>
        <v>0</v>
      </c>
      <c r="G7" s="98">
        <f>SUM(C7:F7)</f>
        <v>0</v>
      </c>
      <c r="H7" s="94">
        <f>SUM(H4:H6)</f>
        <v>0</v>
      </c>
      <c r="I7" s="96">
        <f>SUM(I4:I6)</f>
        <v>0</v>
      </c>
      <c r="J7" s="96">
        <f t="shared" ref="J7:K7" si="6">SUM(J4:J6)</f>
        <v>0</v>
      </c>
      <c r="K7" s="96">
        <f t="shared" si="6"/>
        <v>0</v>
      </c>
      <c r="L7" s="98">
        <f>SUM(H7:K7)</f>
        <v>0</v>
      </c>
      <c r="M7" s="94">
        <f>SUM(M4:M6)</f>
        <v>0</v>
      </c>
      <c r="N7" s="96">
        <f>SUM(N4:N6)</f>
        <v>0</v>
      </c>
      <c r="O7" s="96">
        <f t="shared" ref="O7:P7" si="7">SUM(O4:O6)</f>
        <v>0</v>
      </c>
      <c r="P7" s="96">
        <f t="shared" si="7"/>
        <v>0</v>
      </c>
      <c r="Q7" s="98">
        <f>SUM(M7:P7)</f>
        <v>0</v>
      </c>
      <c r="R7" s="94">
        <f>SUM(R4:R6)</f>
        <v>0</v>
      </c>
      <c r="S7" s="96">
        <f>SUM(S4:S6)</f>
        <v>0</v>
      </c>
      <c r="T7" s="96">
        <f t="shared" ref="T7:U7" si="8">SUM(T4:T6)</f>
        <v>0</v>
      </c>
      <c r="U7" s="96">
        <f t="shared" si="8"/>
        <v>0</v>
      </c>
      <c r="V7" s="98">
        <f>SUM(R7:U7)</f>
        <v>0</v>
      </c>
      <c r="W7" s="180">
        <f>SUM(G7,L7,Q7,V7)</f>
        <v>0</v>
      </c>
    </row>
    <row r="8" spans="1:25" ht="15.75" customHeight="1">
      <c r="A8" s="252" t="str">
        <f>'Okul Kurum Listesi'!A7</f>
        <v>ALTINDAĞ</v>
      </c>
      <c r="B8" s="252" t="str">
        <f>'Okul Kurum Listesi'!B7</f>
        <v>AHMET YESEVİ MTAL</v>
      </c>
      <c r="C8" s="68"/>
      <c r="D8" s="70"/>
      <c r="E8" s="70"/>
      <c r="F8" s="70"/>
      <c r="G8" s="135">
        <f t="shared" ref="G8:G35" si="9">SUM(C8:F8)</f>
        <v>0</v>
      </c>
      <c r="H8" s="68"/>
      <c r="I8" s="70"/>
      <c r="J8" s="70"/>
      <c r="K8" s="70"/>
      <c r="L8" s="135">
        <f t="shared" ref="L8:L35" si="10">SUM(H8:K8)</f>
        <v>0</v>
      </c>
      <c r="M8" s="69"/>
      <c r="N8" s="70"/>
      <c r="O8" s="70"/>
      <c r="P8" s="70"/>
      <c r="Q8" s="135">
        <f t="shared" ref="Q8:Q35" si="11">SUM(M8:P8)</f>
        <v>0</v>
      </c>
      <c r="R8" s="68"/>
      <c r="S8" s="70"/>
      <c r="T8" s="70"/>
      <c r="U8" s="70"/>
      <c r="V8" s="135">
        <f t="shared" ref="V8:V35" si="12">SUM(R8:U8)</f>
        <v>0</v>
      </c>
      <c r="W8" s="179">
        <f t="shared" si="4"/>
        <v>0</v>
      </c>
    </row>
    <row r="9" spans="1:25" ht="15.75" customHeight="1">
      <c r="A9" s="252" t="str">
        <f>'Okul Kurum Listesi'!A8</f>
        <v>ALTINDAĞ</v>
      </c>
      <c r="B9" s="252" t="str">
        <f>'Okul Kurum Listesi'!B8</f>
        <v>DOĞANTEPE MTAL</v>
      </c>
      <c r="C9" s="68"/>
      <c r="D9" s="70"/>
      <c r="E9" s="70"/>
      <c r="F9" s="70"/>
      <c r="G9" s="135">
        <f t="shared" si="9"/>
        <v>0</v>
      </c>
      <c r="H9" s="68"/>
      <c r="I9" s="70"/>
      <c r="J9" s="70"/>
      <c r="K9" s="70"/>
      <c r="L9" s="135">
        <f t="shared" si="10"/>
        <v>0</v>
      </c>
      <c r="M9" s="69"/>
      <c r="N9" s="70"/>
      <c r="O9" s="70"/>
      <c r="P9" s="70"/>
      <c r="Q9" s="135">
        <f t="shared" si="11"/>
        <v>0</v>
      </c>
      <c r="R9" s="68"/>
      <c r="S9" s="70"/>
      <c r="T9" s="70"/>
      <c r="U9" s="70"/>
      <c r="V9" s="135">
        <f t="shared" si="12"/>
        <v>0</v>
      </c>
      <c r="W9" s="179">
        <f t="shared" si="4"/>
        <v>0</v>
      </c>
    </row>
    <row r="10" spans="1:25" ht="15.75" customHeight="1">
      <c r="A10" s="252" t="str">
        <f>'Okul Kurum Listesi'!A9</f>
        <v>ALTINDAĞ</v>
      </c>
      <c r="B10" s="252" t="str">
        <f>'Okul Kurum Listesi'!B9</f>
        <v>İSKİTLER MTAL</v>
      </c>
      <c r="C10" s="68"/>
      <c r="D10" s="70"/>
      <c r="E10" s="70"/>
      <c r="F10" s="70"/>
      <c r="G10" s="135">
        <f t="shared" si="9"/>
        <v>0</v>
      </c>
      <c r="H10" s="68"/>
      <c r="I10" s="70"/>
      <c r="J10" s="70"/>
      <c r="K10" s="70"/>
      <c r="L10" s="135">
        <f t="shared" si="10"/>
        <v>0</v>
      </c>
      <c r="M10" s="69"/>
      <c r="N10" s="70"/>
      <c r="O10" s="70"/>
      <c r="P10" s="70"/>
      <c r="Q10" s="135">
        <f t="shared" si="11"/>
        <v>0</v>
      </c>
      <c r="R10" s="68"/>
      <c r="S10" s="70"/>
      <c r="T10" s="70"/>
      <c r="U10" s="70"/>
      <c r="V10" s="135">
        <f t="shared" si="12"/>
        <v>0</v>
      </c>
      <c r="W10" s="179">
        <f t="shared" si="4"/>
        <v>0</v>
      </c>
      <c r="X10" s="115"/>
      <c r="Y10" s="115"/>
    </row>
    <row r="11" spans="1:25" ht="15.75" customHeight="1">
      <c r="A11" s="252" t="str">
        <f>'Okul Kurum Listesi'!A10</f>
        <v>ALTINDAĞ</v>
      </c>
      <c r="B11" s="252" t="str">
        <f>'Okul Kurum Listesi'!B10</f>
        <v>AKTAŞ ATATÜRK MTAL</v>
      </c>
      <c r="C11" s="68"/>
      <c r="D11" s="70"/>
      <c r="E11" s="70"/>
      <c r="F11" s="70"/>
      <c r="G11" s="135">
        <f t="shared" si="9"/>
        <v>0</v>
      </c>
      <c r="H11" s="68"/>
      <c r="I11" s="70"/>
      <c r="J11" s="70"/>
      <c r="K11" s="70"/>
      <c r="L11" s="135">
        <f t="shared" si="10"/>
        <v>0</v>
      </c>
      <c r="M11" s="69"/>
      <c r="N11" s="70"/>
      <c r="O11" s="70"/>
      <c r="P11" s="70"/>
      <c r="Q11" s="135">
        <f t="shared" si="11"/>
        <v>0</v>
      </c>
      <c r="R11" s="68"/>
      <c r="S11" s="70"/>
      <c r="T11" s="70"/>
      <c r="U11" s="70"/>
      <c r="V11" s="135">
        <f t="shared" si="12"/>
        <v>0</v>
      </c>
      <c r="W11" s="179">
        <f t="shared" si="4"/>
        <v>0</v>
      </c>
    </row>
    <row r="12" spans="1:25" ht="15.75" customHeight="1">
      <c r="A12" s="252" t="str">
        <f>'Okul Kurum Listesi'!A11</f>
        <v>ALTINDAĞ</v>
      </c>
      <c r="B12" s="252" t="str">
        <f>'Okul Kurum Listesi'!B11</f>
        <v>ALTINDAĞ İMKB MTAL</v>
      </c>
      <c r="C12" s="68"/>
      <c r="D12" s="70"/>
      <c r="E12" s="70"/>
      <c r="F12" s="70"/>
      <c r="G12" s="135">
        <f t="shared" si="9"/>
        <v>0</v>
      </c>
      <c r="H12" s="68"/>
      <c r="I12" s="70"/>
      <c r="J12" s="70"/>
      <c r="K12" s="70"/>
      <c r="L12" s="135">
        <f t="shared" si="10"/>
        <v>0</v>
      </c>
      <c r="M12" s="69"/>
      <c r="N12" s="70"/>
      <c r="O12" s="70"/>
      <c r="P12" s="70"/>
      <c r="Q12" s="135">
        <f t="shared" si="11"/>
        <v>0</v>
      </c>
      <c r="R12" s="68"/>
      <c r="S12" s="70"/>
      <c r="T12" s="70"/>
      <c r="U12" s="70"/>
      <c r="V12" s="135">
        <f t="shared" si="12"/>
        <v>0</v>
      </c>
      <c r="W12" s="179">
        <f t="shared" si="4"/>
        <v>0</v>
      </c>
    </row>
    <row r="13" spans="1:25" ht="15.75" customHeight="1">
      <c r="A13" s="252" t="str">
        <f>'Okul Kurum Listesi'!A12</f>
        <v>ALTINDAĞ</v>
      </c>
      <c r="B13" s="252" t="str">
        <f>'Okul Kurum Listesi'!B12</f>
        <v>ALTINDAĞ MTAL</v>
      </c>
      <c r="C13" s="125"/>
      <c r="D13" s="118"/>
      <c r="E13" s="118"/>
      <c r="F13" s="118"/>
      <c r="G13" s="135">
        <f t="shared" si="9"/>
        <v>0</v>
      </c>
      <c r="H13" s="125"/>
      <c r="I13" s="118"/>
      <c r="J13" s="118"/>
      <c r="K13" s="118"/>
      <c r="L13" s="135">
        <f t="shared" si="10"/>
        <v>0</v>
      </c>
      <c r="M13" s="126"/>
      <c r="N13" s="118"/>
      <c r="O13" s="118"/>
      <c r="P13" s="118"/>
      <c r="Q13" s="135">
        <f t="shared" si="11"/>
        <v>0</v>
      </c>
      <c r="R13" s="125"/>
      <c r="S13" s="118"/>
      <c r="T13" s="118"/>
      <c r="U13" s="118"/>
      <c r="V13" s="135">
        <f t="shared" si="12"/>
        <v>0</v>
      </c>
      <c r="W13" s="179">
        <f t="shared" si="4"/>
        <v>0</v>
      </c>
    </row>
    <row r="14" spans="1:25" ht="15.75" customHeight="1">
      <c r="A14" s="252" t="str">
        <f>'Okul Kurum Listesi'!A13</f>
        <v>ALTINDAĞ</v>
      </c>
      <c r="B14" s="252" t="str">
        <f>'Okul Kurum Listesi'!B13</f>
        <v>ANAFARTALAR MTAL</v>
      </c>
      <c r="C14" s="68"/>
      <c r="D14" s="70"/>
      <c r="E14" s="70"/>
      <c r="F14" s="70"/>
      <c r="G14" s="135">
        <f t="shared" si="9"/>
        <v>0</v>
      </c>
      <c r="H14" s="68"/>
      <c r="I14" s="70"/>
      <c r="J14" s="70"/>
      <c r="K14" s="70"/>
      <c r="L14" s="135">
        <f t="shared" si="10"/>
        <v>0</v>
      </c>
      <c r="M14" s="69"/>
      <c r="N14" s="70"/>
      <c r="O14" s="70"/>
      <c r="P14" s="70"/>
      <c r="Q14" s="135">
        <f t="shared" si="11"/>
        <v>0</v>
      </c>
      <c r="R14" s="68"/>
      <c r="S14" s="70"/>
      <c r="T14" s="70"/>
      <c r="U14" s="70"/>
      <c r="V14" s="135">
        <f t="shared" si="12"/>
        <v>0</v>
      </c>
      <c r="W14" s="179">
        <f t="shared" si="4"/>
        <v>0</v>
      </c>
    </row>
    <row r="15" spans="1:25" ht="15.75" customHeight="1">
      <c r="A15" s="252" t="str">
        <f>'Okul Kurum Listesi'!A14</f>
        <v>ALTINDAĞ</v>
      </c>
      <c r="B15" s="252" t="str">
        <f>'Okul Kurum Listesi'!B14</f>
        <v>ANKARA MTAL</v>
      </c>
      <c r="C15" s="171"/>
      <c r="D15" s="119"/>
      <c r="E15" s="119"/>
      <c r="F15" s="119"/>
      <c r="G15" s="135">
        <f t="shared" si="9"/>
        <v>0</v>
      </c>
      <c r="H15" s="171"/>
      <c r="I15" s="119"/>
      <c r="J15" s="119"/>
      <c r="K15" s="119"/>
      <c r="L15" s="135">
        <f t="shared" si="10"/>
        <v>0</v>
      </c>
      <c r="M15" s="169"/>
      <c r="N15" s="119"/>
      <c r="O15" s="119"/>
      <c r="P15" s="119"/>
      <c r="Q15" s="135">
        <f t="shared" si="11"/>
        <v>0</v>
      </c>
      <c r="R15" s="171"/>
      <c r="S15" s="119"/>
      <c r="T15" s="119"/>
      <c r="U15" s="119"/>
      <c r="V15" s="135">
        <f t="shared" si="12"/>
        <v>0</v>
      </c>
      <c r="W15" s="179">
        <f t="shared" si="4"/>
        <v>0</v>
      </c>
    </row>
    <row r="16" spans="1:25" ht="15.75" customHeight="1">
      <c r="A16" s="252" t="str">
        <f>'Okul Kurum Listesi'!A15</f>
        <v>ALTINDAĞ</v>
      </c>
      <c r="B16" s="252" t="str">
        <f>'Okul Kurum Listesi'!B15</f>
        <v>ATATÜRK MTAL</v>
      </c>
      <c r="C16" s="68"/>
      <c r="D16" s="70"/>
      <c r="E16" s="70"/>
      <c r="F16" s="70"/>
      <c r="G16" s="135">
        <f t="shared" si="9"/>
        <v>0</v>
      </c>
      <c r="H16" s="68"/>
      <c r="I16" s="70"/>
      <c r="J16" s="70"/>
      <c r="K16" s="70"/>
      <c r="L16" s="135">
        <f t="shared" si="10"/>
        <v>0</v>
      </c>
      <c r="M16" s="69"/>
      <c r="N16" s="70"/>
      <c r="O16" s="70"/>
      <c r="P16" s="70"/>
      <c r="Q16" s="135">
        <f t="shared" si="11"/>
        <v>0</v>
      </c>
      <c r="R16" s="68"/>
      <c r="S16" s="70"/>
      <c r="T16" s="70"/>
      <c r="U16" s="70"/>
      <c r="V16" s="135">
        <f t="shared" si="12"/>
        <v>0</v>
      </c>
      <c r="W16" s="179">
        <f t="shared" si="4"/>
        <v>0</v>
      </c>
    </row>
    <row r="17" spans="1:23" ht="15.75" customHeight="1">
      <c r="A17" s="252" t="str">
        <f>'Okul Kurum Listesi'!A16</f>
        <v>ALTINDAĞ</v>
      </c>
      <c r="B17" s="252" t="str">
        <f>'Okul Kurum Listesi'!B16</f>
        <v>NECATİBEY MTAL</v>
      </c>
      <c r="C17" s="134"/>
      <c r="D17" s="120"/>
      <c r="E17" s="120"/>
      <c r="F17" s="120"/>
      <c r="G17" s="135">
        <f t="shared" si="9"/>
        <v>0</v>
      </c>
      <c r="H17" s="134"/>
      <c r="I17" s="120"/>
      <c r="J17" s="120"/>
      <c r="K17" s="120"/>
      <c r="L17" s="135">
        <f t="shared" si="10"/>
        <v>0</v>
      </c>
      <c r="M17" s="178"/>
      <c r="N17" s="120"/>
      <c r="O17" s="120"/>
      <c r="P17" s="120"/>
      <c r="Q17" s="135">
        <f t="shared" si="11"/>
        <v>0</v>
      </c>
      <c r="R17" s="134"/>
      <c r="S17" s="120"/>
      <c r="T17" s="120"/>
      <c r="U17" s="120"/>
      <c r="V17" s="135">
        <f t="shared" si="12"/>
        <v>0</v>
      </c>
      <c r="W17" s="179">
        <f t="shared" si="4"/>
        <v>0</v>
      </c>
    </row>
    <row r="18" spans="1:23" ht="15.75" customHeight="1">
      <c r="A18" s="252" t="str">
        <f>'Okul Kurum Listesi'!A19</f>
        <v>ALTINDAĞ</v>
      </c>
      <c r="B18" s="252" t="str">
        <f>'Okul Kurum Listesi'!B19</f>
        <v>YILDIRIM BEYAZIT MTAL</v>
      </c>
      <c r="C18" s="68"/>
      <c r="D18" s="70"/>
      <c r="E18" s="70"/>
      <c r="F18" s="70"/>
      <c r="G18" s="135">
        <f t="shared" si="9"/>
        <v>0</v>
      </c>
      <c r="H18" s="68"/>
      <c r="I18" s="70"/>
      <c r="J18" s="70"/>
      <c r="K18" s="70"/>
      <c r="L18" s="135">
        <f t="shared" si="10"/>
        <v>0</v>
      </c>
      <c r="M18" s="69"/>
      <c r="N18" s="70"/>
      <c r="O18" s="70"/>
      <c r="P18" s="70"/>
      <c r="Q18" s="135">
        <f t="shared" si="11"/>
        <v>0</v>
      </c>
      <c r="R18" s="68"/>
      <c r="S18" s="70"/>
      <c r="T18" s="70"/>
      <c r="U18" s="70"/>
      <c r="V18" s="135">
        <f t="shared" si="12"/>
        <v>0</v>
      </c>
      <c r="W18" s="179">
        <f t="shared" si="4"/>
        <v>0</v>
      </c>
    </row>
    <row r="19" spans="1:23" ht="15.75" customHeight="1">
      <c r="A19" s="252" t="str">
        <f>'Okul Kurum Listesi'!A20</f>
        <v xml:space="preserve">ALTINDAĞ </v>
      </c>
      <c r="B19" s="252" t="str">
        <f>'Okul Kurum Listesi'!B20</f>
        <v xml:space="preserve">ULUS MTAL </v>
      </c>
      <c r="C19" s="68"/>
      <c r="D19" s="70"/>
      <c r="E19" s="70"/>
      <c r="F19" s="70"/>
      <c r="G19" s="135">
        <f t="shared" si="9"/>
        <v>0</v>
      </c>
      <c r="H19" s="68"/>
      <c r="I19" s="70"/>
      <c r="J19" s="70"/>
      <c r="K19" s="70"/>
      <c r="L19" s="135">
        <f t="shared" si="10"/>
        <v>0</v>
      </c>
      <c r="M19" s="69"/>
      <c r="N19" s="70"/>
      <c r="O19" s="70"/>
      <c r="P19" s="70"/>
      <c r="Q19" s="135">
        <f t="shared" si="11"/>
        <v>0</v>
      </c>
      <c r="R19" s="68"/>
      <c r="S19" s="70"/>
      <c r="T19" s="70"/>
      <c r="U19" s="70"/>
      <c r="V19" s="135">
        <f t="shared" si="12"/>
        <v>0</v>
      </c>
      <c r="W19" s="179">
        <f t="shared" si="4"/>
        <v>0</v>
      </c>
    </row>
    <row r="20" spans="1:23" ht="15.75" customHeight="1">
      <c r="A20" s="252" t="str">
        <f>'Okul Kurum Listesi'!A21</f>
        <v>ALTINDAĞ</v>
      </c>
      <c r="B20" s="252" t="str">
        <f>'Okul Kurum Listesi'!B21</f>
        <v>ZÜBEYDE HANIM MTAL</v>
      </c>
      <c r="C20" s="68"/>
      <c r="D20" s="70"/>
      <c r="E20" s="70"/>
      <c r="F20" s="70"/>
      <c r="G20" s="135">
        <f t="shared" si="9"/>
        <v>0</v>
      </c>
      <c r="H20" s="68"/>
      <c r="I20" s="70"/>
      <c r="J20" s="70"/>
      <c r="K20" s="70"/>
      <c r="L20" s="135">
        <f t="shared" si="10"/>
        <v>0</v>
      </c>
      <c r="M20" s="69"/>
      <c r="N20" s="70"/>
      <c r="O20" s="70"/>
      <c r="P20" s="70"/>
      <c r="Q20" s="135">
        <f t="shared" si="11"/>
        <v>0</v>
      </c>
      <c r="R20" s="68"/>
      <c r="S20" s="70"/>
      <c r="T20" s="70"/>
      <c r="U20" s="70"/>
      <c r="V20" s="135">
        <f t="shared" si="12"/>
        <v>0</v>
      </c>
      <c r="W20" s="179">
        <f t="shared" si="4"/>
        <v>0</v>
      </c>
    </row>
    <row r="21" spans="1:23" ht="15.75" customHeight="1">
      <c r="A21" s="250" t="str">
        <f>'Okul Kurum Listesi'!A22</f>
        <v>ALTINDAĞ   TOPLAMI</v>
      </c>
      <c r="B21" s="251">
        <f>'Okul Kurum Listesi'!B22</f>
        <v>15</v>
      </c>
      <c r="C21" s="172">
        <f>SUM(C8:C20)</f>
        <v>0</v>
      </c>
      <c r="D21" s="121">
        <f>SUM(D8:D20)</f>
        <v>0</v>
      </c>
      <c r="E21" s="121">
        <f>SUM(E8:E20)</f>
        <v>0</v>
      </c>
      <c r="F21" s="121">
        <f>SUM(F8:F20)</f>
        <v>0</v>
      </c>
      <c r="G21" s="173">
        <f t="shared" si="9"/>
        <v>0</v>
      </c>
      <c r="H21" s="172">
        <f>SUM(H8:H20)</f>
        <v>0</v>
      </c>
      <c r="I21" s="121">
        <f>SUM(I8:I20)</f>
        <v>0</v>
      </c>
      <c r="J21" s="121">
        <f>SUM(J8:J20)</f>
        <v>0</v>
      </c>
      <c r="K21" s="121">
        <f>SUM(K8:K20)</f>
        <v>0</v>
      </c>
      <c r="L21" s="173">
        <f t="shared" si="10"/>
        <v>0</v>
      </c>
      <c r="M21" s="167">
        <f>SUM(M8:M20)</f>
        <v>0</v>
      </c>
      <c r="N21" s="121">
        <f>SUM(N8:N20)</f>
        <v>0</v>
      </c>
      <c r="O21" s="121">
        <f>SUM(O8:O20)</f>
        <v>0</v>
      </c>
      <c r="P21" s="121">
        <f>SUM(P8:P20)</f>
        <v>0</v>
      </c>
      <c r="Q21" s="165">
        <f t="shared" si="11"/>
        <v>0</v>
      </c>
      <c r="R21" s="172">
        <f>SUM(R8:R20)</f>
        <v>0</v>
      </c>
      <c r="S21" s="121">
        <f>SUM(S8:S20)</f>
        <v>0</v>
      </c>
      <c r="T21" s="121">
        <f>SUM(T8:T20)</f>
        <v>0</v>
      </c>
      <c r="U21" s="121">
        <f>SUM(U8:U20)</f>
        <v>0</v>
      </c>
      <c r="V21" s="173">
        <f t="shared" si="12"/>
        <v>0</v>
      </c>
      <c r="W21" s="181">
        <f t="shared" si="4"/>
        <v>0</v>
      </c>
    </row>
    <row r="22" spans="1:23" ht="15.75" customHeight="1">
      <c r="A22" s="253" t="str">
        <f>'Okul Kurum Listesi'!A23</f>
        <v>AYAŞ</v>
      </c>
      <c r="B22" s="253" t="str">
        <f>'Okul Kurum Listesi'!B23</f>
        <v>AYAŞ NAİME ALİ KARATAŞ ÇPL</v>
      </c>
      <c r="C22" s="68"/>
      <c r="D22" s="70"/>
      <c r="E22" s="70"/>
      <c r="F22" s="70"/>
      <c r="G22" s="135">
        <f>SUM(C22:F22)</f>
        <v>0</v>
      </c>
      <c r="H22" s="68"/>
      <c r="I22" s="70"/>
      <c r="J22" s="70"/>
      <c r="K22" s="70"/>
      <c r="L22" s="135">
        <f>SUM(H22:K22)</f>
        <v>0</v>
      </c>
      <c r="M22" s="68"/>
      <c r="N22" s="70"/>
      <c r="O22" s="70"/>
      <c r="P22" s="70"/>
      <c r="Q22" s="135">
        <f>SUM(M22:P22)</f>
        <v>0</v>
      </c>
      <c r="R22" s="68"/>
      <c r="S22" s="70"/>
      <c r="T22" s="70"/>
      <c r="U22" s="70"/>
      <c r="V22" s="135">
        <f>SUM(R22:U22)</f>
        <v>0</v>
      </c>
      <c r="W22" s="179">
        <f t="shared" si="4"/>
        <v>0</v>
      </c>
    </row>
    <row r="23" spans="1:23" ht="15.75" customHeight="1">
      <c r="A23" s="250" t="str">
        <f>'Okul Kurum Listesi'!A24</f>
        <v>AYAŞ   TOPLAMI</v>
      </c>
      <c r="B23" s="251">
        <f>'Okul Kurum Listesi'!B24</f>
        <v>1</v>
      </c>
      <c r="C23" s="94">
        <f>SUM(C22)</f>
        <v>0</v>
      </c>
      <c r="D23" s="96">
        <f>SUM(D22)</f>
        <v>0</v>
      </c>
      <c r="E23" s="96">
        <f>SUM(E22)</f>
        <v>0</v>
      </c>
      <c r="F23" s="96">
        <f>SUM(F22)</f>
        <v>0</v>
      </c>
      <c r="G23" s="98">
        <f>SUM(C23:F23)</f>
        <v>0</v>
      </c>
      <c r="H23" s="94">
        <f>SUM(H22)</f>
        <v>0</v>
      </c>
      <c r="I23" s="96">
        <f>SUM(I22)</f>
        <v>0</v>
      </c>
      <c r="J23" s="96">
        <f>SUM(J22)</f>
        <v>0</v>
      </c>
      <c r="K23" s="96">
        <f>SUM(K22)</f>
        <v>0</v>
      </c>
      <c r="L23" s="98">
        <f>SUM(H23:K23)</f>
        <v>0</v>
      </c>
      <c r="M23" s="94">
        <f>SUM(M22)</f>
        <v>0</v>
      </c>
      <c r="N23" s="96">
        <f>SUM(N22)</f>
        <v>0</v>
      </c>
      <c r="O23" s="96">
        <f>SUM(O22)</f>
        <v>0</v>
      </c>
      <c r="P23" s="96">
        <f>SUM(P22)</f>
        <v>0</v>
      </c>
      <c r="Q23" s="98">
        <f>SUM(M23:P23)</f>
        <v>0</v>
      </c>
      <c r="R23" s="94">
        <f>SUM(R22)</f>
        <v>0</v>
      </c>
      <c r="S23" s="96">
        <f>SUM(S22)</f>
        <v>0</v>
      </c>
      <c r="T23" s="96">
        <f>SUM(T22)</f>
        <v>0</v>
      </c>
      <c r="U23" s="96">
        <f>SUM(U22)</f>
        <v>0</v>
      </c>
      <c r="V23" s="98">
        <f>SUM(R23:U23)</f>
        <v>0</v>
      </c>
      <c r="W23" s="182">
        <f>SUM(G23,L23,Q23,V23)</f>
        <v>0</v>
      </c>
    </row>
    <row r="24" spans="1:23" ht="15.75" customHeight="1">
      <c r="A24" s="252" t="str">
        <f>'Okul Kurum Listesi'!A25</f>
        <v>BALA</v>
      </c>
      <c r="B24" s="252" t="str">
        <f>'Okul Kurum Listesi'!B25</f>
        <v>AFŞAR ÇPL</v>
      </c>
      <c r="C24" s="68"/>
      <c r="D24" s="70"/>
      <c r="E24" s="70"/>
      <c r="F24" s="70"/>
      <c r="G24" s="135">
        <f>SUM(C24:F24)</f>
        <v>0</v>
      </c>
      <c r="H24" s="68"/>
      <c r="I24" s="70"/>
      <c r="J24" s="70"/>
      <c r="K24" s="70"/>
      <c r="L24" s="135">
        <f>SUM(H24:K24)</f>
        <v>0</v>
      </c>
      <c r="M24" s="68"/>
      <c r="N24" s="70"/>
      <c r="O24" s="70"/>
      <c r="P24" s="70"/>
      <c r="Q24" s="135">
        <f>SUM(M24:P24)</f>
        <v>0</v>
      </c>
      <c r="R24" s="68"/>
      <c r="S24" s="70"/>
      <c r="T24" s="70"/>
      <c r="U24" s="70"/>
      <c r="V24" s="135">
        <f>SUM(R24:U24)</f>
        <v>0</v>
      </c>
      <c r="W24" s="179">
        <f t="shared" si="4"/>
        <v>0</v>
      </c>
    </row>
    <row r="25" spans="1:23" ht="15.75" customHeight="1">
      <c r="A25" s="252" t="str">
        <f>'Okul Kurum Listesi'!A26</f>
        <v>BALA</v>
      </c>
      <c r="B25" s="252" t="str">
        <f>'Okul Kurum Listesi'!B26</f>
        <v>BALA ATATÜRK MTAL</v>
      </c>
      <c r="C25" s="68"/>
      <c r="D25" s="70"/>
      <c r="E25" s="70"/>
      <c r="F25" s="70"/>
      <c r="G25" s="135">
        <f>SUM(C25:F25)</f>
        <v>0</v>
      </c>
      <c r="H25" s="68"/>
      <c r="I25" s="70"/>
      <c r="J25" s="70"/>
      <c r="K25" s="70"/>
      <c r="L25" s="135">
        <f>SUM(H25:K25)</f>
        <v>0</v>
      </c>
      <c r="M25" s="68"/>
      <c r="N25" s="70"/>
      <c r="O25" s="70"/>
      <c r="P25" s="70"/>
      <c r="Q25" s="135">
        <f>SUM(M25:P25)</f>
        <v>0</v>
      </c>
      <c r="R25" s="68"/>
      <c r="S25" s="70"/>
      <c r="T25" s="70"/>
      <c r="U25" s="70"/>
      <c r="V25" s="135">
        <f>SUM(R25:U25)</f>
        <v>0</v>
      </c>
      <c r="W25" s="179">
        <f t="shared" si="4"/>
        <v>0</v>
      </c>
    </row>
    <row r="26" spans="1:23" ht="15.75" customHeight="1">
      <c r="A26" s="252" t="str">
        <f>'Okul Kurum Listesi'!A27</f>
        <v>BALA</v>
      </c>
      <c r="B26" s="252" t="str">
        <f>'Okul Kurum Listesi'!B27</f>
        <v>FAİK GÜNGÖR ÇPL</v>
      </c>
      <c r="C26" s="68"/>
      <c r="D26" s="70"/>
      <c r="E26" s="70"/>
      <c r="F26" s="70"/>
      <c r="G26" s="135">
        <f t="shared" ref="G26:G27" si="13">SUM(C26:F26)</f>
        <v>0</v>
      </c>
      <c r="H26" s="68"/>
      <c r="I26" s="70"/>
      <c r="J26" s="70"/>
      <c r="K26" s="70"/>
      <c r="L26" s="135">
        <f t="shared" ref="L26:L27" si="14">SUM(H26:K26)</f>
        <v>0</v>
      </c>
      <c r="M26" s="68"/>
      <c r="N26" s="70"/>
      <c r="O26" s="70"/>
      <c r="P26" s="70"/>
      <c r="Q26" s="135">
        <f t="shared" ref="Q26:Q27" si="15">SUM(M26:P26)</f>
        <v>0</v>
      </c>
      <c r="R26" s="68"/>
      <c r="S26" s="70"/>
      <c r="T26" s="70"/>
      <c r="U26" s="70"/>
      <c r="V26" s="135">
        <f t="shared" ref="V26:V27" si="16">SUM(R26:U26)</f>
        <v>0</v>
      </c>
      <c r="W26" s="179">
        <f t="shared" si="4"/>
        <v>0</v>
      </c>
    </row>
    <row r="27" spans="1:23" ht="15.75" customHeight="1">
      <c r="A27" s="252" t="str">
        <f>'Okul Kurum Listesi'!A28</f>
        <v>BALA</v>
      </c>
      <c r="B27" s="252" t="str">
        <f>'Okul Kurum Listesi'!B28</f>
        <v>KEMAL ŞAHİN MTAL</v>
      </c>
      <c r="C27" s="68"/>
      <c r="D27" s="70"/>
      <c r="E27" s="70"/>
      <c r="F27" s="70"/>
      <c r="G27" s="135">
        <f t="shared" si="13"/>
        <v>0</v>
      </c>
      <c r="H27" s="68"/>
      <c r="I27" s="70"/>
      <c r="J27" s="70"/>
      <c r="K27" s="70"/>
      <c r="L27" s="135">
        <f t="shared" si="14"/>
        <v>0</v>
      </c>
      <c r="M27" s="68"/>
      <c r="N27" s="70"/>
      <c r="O27" s="70"/>
      <c r="P27" s="70"/>
      <c r="Q27" s="135">
        <f t="shared" si="15"/>
        <v>0</v>
      </c>
      <c r="R27" s="68"/>
      <c r="S27" s="70"/>
      <c r="T27" s="70"/>
      <c r="U27" s="70"/>
      <c r="V27" s="135">
        <f t="shared" si="16"/>
        <v>0</v>
      </c>
      <c r="W27" s="179">
        <f t="shared" si="4"/>
        <v>0</v>
      </c>
    </row>
    <row r="28" spans="1:23" ht="15.75" customHeight="1">
      <c r="A28" s="250" t="str">
        <f>'Okul Kurum Listesi'!A29</f>
        <v>BALA   TOPLAMI</v>
      </c>
      <c r="B28" s="251">
        <f>'Okul Kurum Listesi'!B29</f>
        <v>4</v>
      </c>
      <c r="C28" s="94">
        <f>SUM(C24:C27)</f>
        <v>0</v>
      </c>
      <c r="D28" s="96">
        <f>SUM(D24:D27)</f>
        <v>0</v>
      </c>
      <c r="E28" s="96">
        <f t="shared" ref="E28:F28" si="17">SUM(E24:E27)</f>
        <v>0</v>
      </c>
      <c r="F28" s="96">
        <f t="shared" si="17"/>
        <v>0</v>
      </c>
      <c r="G28" s="98">
        <f>SUM(C28:F28)</f>
        <v>0</v>
      </c>
      <c r="H28" s="94">
        <f>SUM(H24:H27)</f>
        <v>0</v>
      </c>
      <c r="I28" s="96">
        <f>SUM(I24:I27)</f>
        <v>0</v>
      </c>
      <c r="J28" s="96">
        <f t="shared" ref="J28" si="18">SUM(J24:J27)</f>
        <v>0</v>
      </c>
      <c r="K28" s="96">
        <f t="shared" ref="K28" si="19">SUM(K24:K27)</f>
        <v>0</v>
      </c>
      <c r="L28" s="98">
        <f>SUM(H28:K28)</f>
        <v>0</v>
      </c>
      <c r="M28" s="94">
        <f>SUM(M24:M27)</f>
        <v>0</v>
      </c>
      <c r="N28" s="96">
        <f>SUM(N24:N27)</f>
        <v>0</v>
      </c>
      <c r="O28" s="96">
        <f t="shared" ref="O28" si="20">SUM(O24:O27)</f>
        <v>0</v>
      </c>
      <c r="P28" s="96">
        <f t="shared" ref="P28" si="21">SUM(P24:P27)</f>
        <v>0</v>
      </c>
      <c r="Q28" s="98">
        <f>SUM(M28:P28)</f>
        <v>0</v>
      </c>
      <c r="R28" s="94">
        <f>SUM(R24:R27)</f>
        <v>0</v>
      </c>
      <c r="S28" s="96">
        <f>SUM(S24:S27)</f>
        <v>0</v>
      </c>
      <c r="T28" s="96">
        <f t="shared" ref="T28" si="22">SUM(T24:T27)</f>
        <v>0</v>
      </c>
      <c r="U28" s="96">
        <f t="shared" ref="U28" si="23">SUM(U24:U27)</f>
        <v>0</v>
      </c>
      <c r="V28" s="98">
        <f>SUM(R28:U28)</f>
        <v>0</v>
      </c>
      <c r="W28" s="182">
        <f t="shared" si="4"/>
        <v>0</v>
      </c>
    </row>
    <row r="29" spans="1:23" ht="15.75" customHeight="1">
      <c r="A29" s="252" t="str">
        <f>'Okul Kurum Listesi'!A30</f>
        <v>BEPAZARI</v>
      </c>
      <c r="B29" s="252" t="str">
        <f>'Okul Kurum Listesi'!B30</f>
        <v>BEYPAZARI MTAL</v>
      </c>
      <c r="C29" s="68"/>
      <c r="D29" s="70"/>
      <c r="E29" s="70"/>
      <c r="F29" s="70"/>
      <c r="G29" s="135">
        <f>SUM(C29:F29)</f>
        <v>0</v>
      </c>
      <c r="H29" s="68"/>
      <c r="I29" s="70"/>
      <c r="J29" s="70"/>
      <c r="K29" s="70"/>
      <c r="L29" s="135">
        <f>SUM(H29:K29)</f>
        <v>0</v>
      </c>
      <c r="M29" s="68"/>
      <c r="N29" s="70"/>
      <c r="O29" s="70"/>
      <c r="P29" s="70"/>
      <c r="Q29" s="135">
        <f>SUM(M29:P29)</f>
        <v>0</v>
      </c>
      <c r="R29" s="68"/>
      <c r="S29" s="70"/>
      <c r="T29" s="70"/>
      <c r="U29" s="70"/>
      <c r="V29" s="135">
        <f>SUM(R29:U29)</f>
        <v>0</v>
      </c>
      <c r="W29" s="183">
        <f t="shared" si="4"/>
        <v>0</v>
      </c>
    </row>
    <row r="30" spans="1:23" ht="15.75" customHeight="1">
      <c r="A30" s="252" t="str">
        <f>'Okul Kurum Listesi'!A31</f>
        <v>BEPAZARI</v>
      </c>
      <c r="B30" s="252" t="str">
        <f>'Okul Kurum Listesi'!B31</f>
        <v>EVLİYA ÇELEBİ MTAL</v>
      </c>
      <c r="C30" s="68"/>
      <c r="D30" s="70"/>
      <c r="E30" s="70"/>
      <c r="F30" s="70"/>
      <c r="G30" s="135">
        <f>SUM(C30:F30)</f>
        <v>0</v>
      </c>
      <c r="H30" s="68"/>
      <c r="I30" s="70"/>
      <c r="J30" s="70"/>
      <c r="K30" s="70"/>
      <c r="L30" s="135">
        <f>SUM(H30:K30)</f>
        <v>0</v>
      </c>
      <c r="M30" s="68"/>
      <c r="N30" s="70"/>
      <c r="O30" s="70"/>
      <c r="P30" s="70"/>
      <c r="Q30" s="135">
        <f>SUM(M30:P30)</f>
        <v>0</v>
      </c>
      <c r="R30" s="68"/>
      <c r="S30" s="70"/>
      <c r="T30" s="70"/>
      <c r="U30" s="70"/>
      <c r="V30" s="135">
        <f>SUM(R30:U30)</f>
        <v>0</v>
      </c>
      <c r="W30" s="183">
        <f t="shared" si="4"/>
        <v>0</v>
      </c>
    </row>
    <row r="31" spans="1:23" ht="15.75" customHeight="1">
      <c r="A31" s="252" t="str">
        <f>'Okul Kurum Listesi'!A32</f>
        <v>BEPAZARI</v>
      </c>
      <c r="B31" s="252" t="str">
        <f>'Okul Kurum Listesi'!B32</f>
        <v>TOLUNAY ÖZAKA MTAL</v>
      </c>
      <c r="C31" s="68"/>
      <c r="D31" s="70"/>
      <c r="E31" s="70"/>
      <c r="F31" s="70"/>
      <c r="G31" s="135">
        <f t="shared" si="9"/>
        <v>0</v>
      </c>
      <c r="H31" s="68"/>
      <c r="I31" s="70"/>
      <c r="J31" s="70"/>
      <c r="K31" s="70"/>
      <c r="L31" s="135">
        <f t="shared" ref="L31:L32" si="24">SUM(H31:K31)</f>
        <v>0</v>
      </c>
      <c r="M31" s="68"/>
      <c r="N31" s="70"/>
      <c r="O31" s="70"/>
      <c r="P31" s="70"/>
      <c r="Q31" s="135">
        <f t="shared" ref="Q31:Q32" si="25">SUM(M31:P31)</f>
        <v>0</v>
      </c>
      <c r="R31" s="68"/>
      <c r="S31" s="70"/>
      <c r="T31" s="70"/>
      <c r="U31" s="70"/>
      <c r="V31" s="135">
        <f t="shared" ref="V31:V32" si="26">SUM(R31:U31)</f>
        <v>0</v>
      </c>
      <c r="W31" s="183">
        <f t="shared" si="4"/>
        <v>0</v>
      </c>
    </row>
    <row r="32" spans="1:23" ht="15.75" customHeight="1">
      <c r="A32" s="252" t="str">
        <f>'Okul Kurum Listesi'!A33</f>
        <v>BEPAZARI</v>
      </c>
      <c r="B32" s="252" t="str">
        <f>'Okul Kurum Listesi'!B33</f>
        <v>BEYPAZARI FATİH MTAL</v>
      </c>
      <c r="C32" s="68"/>
      <c r="D32" s="70"/>
      <c r="E32" s="70"/>
      <c r="F32" s="70"/>
      <c r="G32" s="135">
        <f t="shared" si="9"/>
        <v>0</v>
      </c>
      <c r="H32" s="68"/>
      <c r="I32" s="70"/>
      <c r="J32" s="70"/>
      <c r="K32" s="70"/>
      <c r="L32" s="135">
        <f t="shared" si="24"/>
        <v>0</v>
      </c>
      <c r="M32" s="68"/>
      <c r="N32" s="70"/>
      <c r="O32" s="70"/>
      <c r="P32" s="70"/>
      <c r="Q32" s="135">
        <f t="shared" si="25"/>
        <v>0</v>
      </c>
      <c r="R32" s="68"/>
      <c r="S32" s="70"/>
      <c r="T32" s="70"/>
      <c r="U32" s="70"/>
      <c r="V32" s="135">
        <f t="shared" si="26"/>
        <v>0</v>
      </c>
      <c r="W32" s="183">
        <f t="shared" si="4"/>
        <v>0</v>
      </c>
    </row>
    <row r="33" spans="1:23" ht="15.75" customHeight="1">
      <c r="A33" s="250" t="str">
        <f>'Okul Kurum Listesi'!A34</f>
        <v>BEPAZARI   TOPLAMI</v>
      </c>
      <c r="B33" s="251">
        <f>'Okul Kurum Listesi'!B34</f>
        <v>4</v>
      </c>
      <c r="C33" s="132">
        <f>SUM(C29:C32)</f>
        <v>0</v>
      </c>
      <c r="D33" s="122">
        <f t="shared" ref="D33:F33" si="27">SUM(D29:D32)</f>
        <v>0</v>
      </c>
      <c r="E33" s="122">
        <f t="shared" si="27"/>
        <v>0</v>
      </c>
      <c r="F33" s="122">
        <f t="shared" si="27"/>
        <v>0</v>
      </c>
      <c r="G33" s="133">
        <f>SUM(C33:F33)</f>
        <v>0</v>
      </c>
      <c r="H33" s="132">
        <f>SUM(H29:H32)</f>
        <v>0</v>
      </c>
      <c r="I33" s="122">
        <f t="shared" ref="I33:K33" si="28">SUM(I29:I32)</f>
        <v>0</v>
      </c>
      <c r="J33" s="122">
        <f t="shared" si="28"/>
        <v>0</v>
      </c>
      <c r="K33" s="122">
        <f t="shared" si="28"/>
        <v>0</v>
      </c>
      <c r="L33" s="133">
        <f>SUM(H33:K33)</f>
        <v>0</v>
      </c>
      <c r="M33" s="132">
        <f>SUM(M29:M32)</f>
        <v>0</v>
      </c>
      <c r="N33" s="122">
        <f t="shared" ref="N33:P33" si="29">SUM(N29:N32)</f>
        <v>0</v>
      </c>
      <c r="O33" s="122">
        <f t="shared" si="29"/>
        <v>0</v>
      </c>
      <c r="P33" s="122">
        <f t="shared" si="29"/>
        <v>0</v>
      </c>
      <c r="Q33" s="133">
        <f>SUM(M33:P33)</f>
        <v>0</v>
      </c>
      <c r="R33" s="132">
        <f>SUM(R29:R32)</f>
        <v>0</v>
      </c>
      <c r="S33" s="122">
        <f t="shared" ref="S33:U33" si="30">SUM(S29:S32)</f>
        <v>0</v>
      </c>
      <c r="T33" s="122">
        <f t="shared" si="30"/>
        <v>0</v>
      </c>
      <c r="U33" s="122">
        <f t="shared" si="30"/>
        <v>0</v>
      </c>
      <c r="V33" s="133">
        <f>SUM(R33:U33)</f>
        <v>0</v>
      </c>
      <c r="W33" s="184">
        <f t="shared" si="4"/>
        <v>0</v>
      </c>
    </row>
    <row r="34" spans="1:23" ht="15.75" customHeight="1">
      <c r="A34" s="252" t="str">
        <f>'Okul Kurum Listesi'!A35</f>
        <v>ÇAMLIDERE</v>
      </c>
      <c r="B34" s="252" t="str">
        <f>'Okul Kurum Listesi'!B35</f>
        <v>ÇAMLIDERE MTAL</v>
      </c>
      <c r="C34" s="68"/>
      <c r="D34" s="70"/>
      <c r="E34" s="70"/>
      <c r="F34" s="70"/>
      <c r="G34" s="135">
        <f t="shared" si="9"/>
        <v>0</v>
      </c>
      <c r="H34" s="68"/>
      <c r="I34" s="70"/>
      <c r="J34" s="70"/>
      <c r="K34" s="70"/>
      <c r="L34" s="135">
        <f t="shared" si="10"/>
        <v>0</v>
      </c>
      <c r="M34" s="69"/>
      <c r="N34" s="70"/>
      <c r="O34" s="70"/>
      <c r="P34" s="70"/>
      <c r="Q34" s="135">
        <f t="shared" si="11"/>
        <v>0</v>
      </c>
      <c r="R34" s="68"/>
      <c r="S34" s="70"/>
      <c r="T34" s="70"/>
      <c r="U34" s="70"/>
      <c r="V34" s="135">
        <f t="shared" si="12"/>
        <v>0</v>
      </c>
      <c r="W34" s="179">
        <f t="shared" si="4"/>
        <v>0</v>
      </c>
    </row>
    <row r="35" spans="1:23" ht="15.75" customHeight="1">
      <c r="A35" s="250" t="str">
        <f>'Okul Kurum Listesi'!A36</f>
        <v>ÇAMLIDERE   TOPLAMI</v>
      </c>
      <c r="B35" s="251">
        <f>'Okul Kurum Listesi'!B36</f>
        <v>1</v>
      </c>
      <c r="C35" s="94">
        <f>SUM(C34)</f>
        <v>0</v>
      </c>
      <c r="D35" s="96">
        <f>SUM(D34)</f>
        <v>0</v>
      </c>
      <c r="E35" s="96">
        <f>SUM(E34)</f>
        <v>0</v>
      </c>
      <c r="F35" s="96">
        <f t="shared" ref="F35:U35" si="31">SUM(F34)</f>
        <v>0</v>
      </c>
      <c r="G35" s="98">
        <f t="shared" si="9"/>
        <v>0</v>
      </c>
      <c r="H35" s="94">
        <f t="shared" si="31"/>
        <v>0</v>
      </c>
      <c r="I35" s="96">
        <f t="shared" si="31"/>
        <v>0</v>
      </c>
      <c r="J35" s="96">
        <f t="shared" si="31"/>
        <v>0</v>
      </c>
      <c r="K35" s="96">
        <f t="shared" si="31"/>
        <v>0</v>
      </c>
      <c r="L35" s="98">
        <f t="shared" si="10"/>
        <v>0</v>
      </c>
      <c r="M35" s="95">
        <f t="shared" si="31"/>
        <v>0</v>
      </c>
      <c r="N35" s="96">
        <f t="shared" si="31"/>
        <v>0</v>
      </c>
      <c r="O35" s="96">
        <f t="shared" si="31"/>
        <v>0</v>
      </c>
      <c r="P35" s="96">
        <f t="shared" si="31"/>
        <v>0</v>
      </c>
      <c r="Q35" s="97">
        <f t="shared" si="11"/>
        <v>0</v>
      </c>
      <c r="R35" s="94">
        <f t="shared" si="31"/>
        <v>0</v>
      </c>
      <c r="S35" s="96">
        <f t="shared" si="31"/>
        <v>0</v>
      </c>
      <c r="T35" s="96">
        <f t="shared" si="31"/>
        <v>0</v>
      </c>
      <c r="U35" s="96">
        <f t="shared" si="31"/>
        <v>0</v>
      </c>
      <c r="V35" s="98">
        <f t="shared" si="12"/>
        <v>0</v>
      </c>
      <c r="W35" s="182">
        <f t="shared" si="4"/>
        <v>0</v>
      </c>
    </row>
    <row r="36" spans="1:23" ht="15.75" customHeight="1">
      <c r="A36" s="252" t="str">
        <f>'Okul Kurum Listesi'!A37</f>
        <v>ÇANKAYA</v>
      </c>
      <c r="B36" s="252" t="str">
        <f>'Okul Kurum Listesi'!B37</f>
        <v>ALİ HASAN COŞKUN MTAL</v>
      </c>
      <c r="C36" s="68"/>
      <c r="D36" s="70"/>
      <c r="E36" s="70"/>
      <c r="F36" s="70"/>
      <c r="G36" s="135">
        <f>SUM(C36:F36)</f>
        <v>0</v>
      </c>
      <c r="H36" s="68"/>
      <c r="I36" s="70"/>
      <c r="J36" s="70"/>
      <c r="K36" s="70"/>
      <c r="L36" s="135">
        <f>SUM(H36:K36)</f>
        <v>0</v>
      </c>
      <c r="M36" s="68"/>
      <c r="N36" s="70"/>
      <c r="O36" s="70"/>
      <c r="P36" s="70"/>
      <c r="Q36" s="135">
        <f>SUM(M36:P36)</f>
        <v>0</v>
      </c>
      <c r="R36" s="68"/>
      <c r="S36" s="70"/>
      <c r="T36" s="70"/>
      <c r="U36" s="70"/>
      <c r="V36" s="135">
        <f>SUM(R36:U36)</f>
        <v>0</v>
      </c>
      <c r="W36" s="183">
        <f t="shared" si="4"/>
        <v>0</v>
      </c>
    </row>
    <row r="37" spans="1:23" ht="15.75" customHeight="1">
      <c r="A37" s="252" t="str">
        <f>'Okul Kurum Listesi'!A38</f>
        <v>ÇANKAYA</v>
      </c>
      <c r="B37" s="252" t="str">
        <f>'Okul Kurum Listesi'!B38</f>
        <v>AZİZ ALTINPINAR MTAL</v>
      </c>
      <c r="C37" s="68"/>
      <c r="D37" s="70"/>
      <c r="E37" s="70"/>
      <c r="F37" s="70"/>
      <c r="G37" s="135">
        <f t="shared" ref="G37:G53" si="32">SUM(C37:F37)</f>
        <v>0</v>
      </c>
      <c r="H37" s="68"/>
      <c r="I37" s="70"/>
      <c r="J37" s="70"/>
      <c r="K37" s="70"/>
      <c r="L37" s="135">
        <f t="shared" ref="L37:L53" si="33">SUM(H37:K37)</f>
        <v>0</v>
      </c>
      <c r="M37" s="68"/>
      <c r="N37" s="70"/>
      <c r="O37" s="70"/>
      <c r="P37" s="70"/>
      <c r="Q37" s="135">
        <f t="shared" ref="Q37:Q53" si="34">SUM(M37:P37)</f>
        <v>0</v>
      </c>
      <c r="R37" s="68"/>
      <c r="S37" s="70"/>
      <c r="T37" s="70"/>
      <c r="U37" s="70"/>
      <c r="V37" s="135">
        <f t="shared" ref="V37:V53" si="35">SUM(R37:U37)</f>
        <v>0</v>
      </c>
      <c r="W37" s="183">
        <f t="shared" si="4"/>
        <v>0</v>
      </c>
    </row>
    <row r="38" spans="1:23" ht="15.75" customHeight="1">
      <c r="A38" s="252" t="str">
        <f>'Okul Kurum Listesi'!A39</f>
        <v>ÇANKAYA</v>
      </c>
      <c r="B38" s="252" t="str">
        <f>'Okul Kurum Listesi'!B39</f>
        <v>AYRANCI MTAL</v>
      </c>
      <c r="C38" s="68"/>
      <c r="D38" s="70"/>
      <c r="E38" s="70"/>
      <c r="F38" s="70"/>
      <c r="G38" s="135">
        <f t="shared" si="32"/>
        <v>0</v>
      </c>
      <c r="H38" s="68"/>
      <c r="I38" s="70"/>
      <c r="J38" s="70"/>
      <c r="K38" s="70"/>
      <c r="L38" s="135">
        <f t="shared" si="33"/>
        <v>0</v>
      </c>
      <c r="M38" s="68"/>
      <c r="N38" s="70"/>
      <c r="O38" s="70"/>
      <c r="P38" s="70"/>
      <c r="Q38" s="135">
        <f t="shared" si="34"/>
        <v>0</v>
      </c>
      <c r="R38" s="68"/>
      <c r="S38" s="70"/>
      <c r="T38" s="70"/>
      <c r="U38" s="70"/>
      <c r="V38" s="135">
        <f t="shared" si="35"/>
        <v>0</v>
      </c>
      <c r="W38" s="183">
        <f t="shared" si="4"/>
        <v>0</v>
      </c>
    </row>
    <row r="39" spans="1:23" ht="15.75" customHeight="1">
      <c r="A39" s="252" t="str">
        <f>'Okul Kurum Listesi'!A40</f>
        <v>ÇANKAYA</v>
      </c>
      <c r="B39" s="252" t="str">
        <f>'Okul Kurum Listesi'!B40</f>
        <v>BAHÇELİEVLER 100.YIL MTAL</v>
      </c>
      <c r="C39" s="68"/>
      <c r="D39" s="70"/>
      <c r="E39" s="70"/>
      <c r="F39" s="70"/>
      <c r="G39" s="135">
        <f t="shared" si="32"/>
        <v>0</v>
      </c>
      <c r="H39" s="68"/>
      <c r="I39" s="70"/>
      <c r="J39" s="70"/>
      <c r="K39" s="70"/>
      <c r="L39" s="135">
        <f t="shared" si="33"/>
        <v>0</v>
      </c>
      <c r="M39" s="68"/>
      <c r="N39" s="70"/>
      <c r="O39" s="70"/>
      <c r="P39" s="70"/>
      <c r="Q39" s="135">
        <f t="shared" si="34"/>
        <v>0</v>
      </c>
      <c r="R39" s="68"/>
      <c r="S39" s="70"/>
      <c r="T39" s="70"/>
      <c r="U39" s="70"/>
      <c r="V39" s="135">
        <f t="shared" si="35"/>
        <v>0</v>
      </c>
      <c r="W39" s="183">
        <f t="shared" si="4"/>
        <v>0</v>
      </c>
    </row>
    <row r="40" spans="1:23" ht="15.75" customHeight="1">
      <c r="A40" s="252" t="str">
        <f>'Okul Kurum Listesi'!A41</f>
        <v>ÇANKAYA</v>
      </c>
      <c r="B40" s="252" t="str">
        <f>'Okul Kurum Listesi'!B41</f>
        <v>BALGAT ALİYE YAHŞİ MTAL</v>
      </c>
      <c r="C40" s="68"/>
      <c r="D40" s="70"/>
      <c r="E40" s="70"/>
      <c r="F40" s="70"/>
      <c r="G40" s="135">
        <f t="shared" si="32"/>
        <v>0</v>
      </c>
      <c r="H40" s="68"/>
      <c r="I40" s="70"/>
      <c r="J40" s="70"/>
      <c r="K40" s="70"/>
      <c r="L40" s="135">
        <f t="shared" si="33"/>
        <v>0</v>
      </c>
      <c r="M40" s="68"/>
      <c r="N40" s="70"/>
      <c r="O40" s="70"/>
      <c r="P40" s="70"/>
      <c r="Q40" s="135">
        <f t="shared" si="34"/>
        <v>0</v>
      </c>
      <c r="R40" s="68"/>
      <c r="S40" s="70"/>
      <c r="T40" s="70"/>
      <c r="U40" s="70"/>
      <c r="V40" s="135">
        <f t="shared" si="35"/>
        <v>0</v>
      </c>
      <c r="W40" s="183">
        <f t="shared" si="4"/>
        <v>0</v>
      </c>
    </row>
    <row r="41" spans="1:23" ht="15.75" customHeight="1">
      <c r="A41" s="252" t="str">
        <f>'Okul Kurum Listesi'!A42</f>
        <v>ÇANKAYA</v>
      </c>
      <c r="B41" s="252" t="str">
        <f>'Okul Kurum Listesi'!B42</f>
        <v>BALGAT MTAL</v>
      </c>
      <c r="C41" s="68"/>
      <c r="D41" s="70"/>
      <c r="E41" s="70"/>
      <c r="F41" s="70"/>
      <c r="G41" s="135">
        <f t="shared" si="32"/>
        <v>0</v>
      </c>
      <c r="H41" s="68"/>
      <c r="I41" s="70"/>
      <c r="J41" s="70"/>
      <c r="K41" s="70"/>
      <c r="L41" s="135">
        <f t="shared" si="33"/>
        <v>0</v>
      </c>
      <c r="M41" s="68"/>
      <c r="N41" s="70"/>
      <c r="O41" s="70"/>
      <c r="P41" s="70"/>
      <c r="Q41" s="135">
        <f t="shared" si="34"/>
        <v>0</v>
      </c>
      <c r="R41" s="68"/>
      <c r="S41" s="70"/>
      <c r="T41" s="70"/>
      <c r="U41" s="70"/>
      <c r="V41" s="135">
        <f t="shared" si="35"/>
        <v>0</v>
      </c>
      <c r="W41" s="183">
        <f t="shared" si="4"/>
        <v>0</v>
      </c>
    </row>
    <row r="42" spans="1:23" ht="15.75" customHeight="1">
      <c r="A42" s="252" t="str">
        <f>'Okul Kurum Listesi'!A43</f>
        <v>ÇANKAYA</v>
      </c>
      <c r="B42" s="252" t="str">
        <f>'Okul Kurum Listesi'!B43</f>
        <v>CUMHURİYET MTAL</v>
      </c>
      <c r="C42" s="68"/>
      <c r="D42" s="70"/>
      <c r="E42" s="70"/>
      <c r="F42" s="70"/>
      <c r="G42" s="135">
        <f t="shared" si="32"/>
        <v>0</v>
      </c>
      <c r="H42" s="68"/>
      <c r="I42" s="70"/>
      <c r="J42" s="70"/>
      <c r="K42" s="70"/>
      <c r="L42" s="135">
        <f t="shared" si="33"/>
        <v>0</v>
      </c>
      <c r="M42" s="68"/>
      <c r="N42" s="70"/>
      <c r="O42" s="70"/>
      <c r="P42" s="70"/>
      <c r="Q42" s="135">
        <f t="shared" si="34"/>
        <v>0</v>
      </c>
      <c r="R42" s="68"/>
      <c r="S42" s="70"/>
      <c r="T42" s="70"/>
      <c r="U42" s="70"/>
      <c r="V42" s="135">
        <f t="shared" si="35"/>
        <v>0</v>
      </c>
      <c r="W42" s="183">
        <f t="shared" si="4"/>
        <v>0</v>
      </c>
    </row>
    <row r="43" spans="1:23" ht="15.75" customHeight="1">
      <c r="A43" s="252" t="str">
        <f>'Okul Kurum Listesi'!A44</f>
        <v>ÇANKAYA</v>
      </c>
      <c r="B43" s="252" t="str">
        <f>'Okul Kurum Listesi'!B44</f>
        <v>ÇANKAYA İMKB MTAL</v>
      </c>
      <c r="C43" s="68"/>
      <c r="D43" s="70"/>
      <c r="E43" s="70"/>
      <c r="F43" s="70"/>
      <c r="G43" s="135">
        <f t="shared" si="32"/>
        <v>0</v>
      </c>
      <c r="H43" s="68"/>
      <c r="I43" s="70"/>
      <c r="J43" s="70"/>
      <c r="K43" s="70"/>
      <c r="L43" s="135">
        <f t="shared" si="33"/>
        <v>0</v>
      </c>
      <c r="M43" s="68"/>
      <c r="N43" s="70"/>
      <c r="O43" s="70"/>
      <c r="P43" s="70"/>
      <c r="Q43" s="135">
        <f t="shared" si="34"/>
        <v>0</v>
      </c>
      <c r="R43" s="68"/>
      <c r="S43" s="70"/>
      <c r="T43" s="70"/>
      <c r="U43" s="70"/>
      <c r="V43" s="135">
        <f t="shared" si="35"/>
        <v>0</v>
      </c>
      <c r="W43" s="183">
        <f t="shared" si="4"/>
        <v>0</v>
      </c>
    </row>
    <row r="44" spans="1:23" ht="15.75" customHeight="1">
      <c r="A44" s="252" t="str">
        <f>'Okul Kurum Listesi'!A45</f>
        <v>ÇANKAYA</v>
      </c>
      <c r="B44" s="252" t="str">
        <f>'Okul Kurum Listesi'!B45</f>
        <v>ÇANKAYA LOKMAN HEKİM MTAL</v>
      </c>
      <c r="C44" s="68"/>
      <c r="D44" s="70"/>
      <c r="E44" s="70"/>
      <c r="F44" s="70"/>
      <c r="G44" s="135">
        <f t="shared" si="32"/>
        <v>0</v>
      </c>
      <c r="H44" s="68"/>
      <c r="I44" s="70"/>
      <c r="J44" s="70"/>
      <c r="K44" s="70"/>
      <c r="L44" s="135">
        <f t="shared" si="33"/>
        <v>0</v>
      </c>
      <c r="M44" s="68"/>
      <c r="N44" s="70"/>
      <c r="O44" s="70"/>
      <c r="P44" s="70"/>
      <c r="Q44" s="135">
        <f t="shared" si="34"/>
        <v>0</v>
      </c>
      <c r="R44" s="68"/>
      <c r="S44" s="70"/>
      <c r="T44" s="70"/>
      <c r="U44" s="70"/>
      <c r="V44" s="135">
        <f t="shared" si="35"/>
        <v>0</v>
      </c>
      <c r="W44" s="183">
        <f t="shared" si="4"/>
        <v>0</v>
      </c>
    </row>
    <row r="45" spans="1:23" ht="15.75" customHeight="1">
      <c r="A45" s="252" t="str">
        <f>'Okul Kurum Listesi'!A46</f>
        <v>ÇANKAYA</v>
      </c>
      <c r="B45" s="252" t="str">
        <f>'Okul Kurum Listesi'!B46</f>
        <v>DİKMEN MTAL</v>
      </c>
      <c r="C45" s="68"/>
      <c r="D45" s="70"/>
      <c r="E45" s="70"/>
      <c r="F45" s="70"/>
      <c r="G45" s="135">
        <f t="shared" si="32"/>
        <v>0</v>
      </c>
      <c r="H45" s="68"/>
      <c r="I45" s="70"/>
      <c r="J45" s="70"/>
      <c r="K45" s="70"/>
      <c r="L45" s="135">
        <f t="shared" si="33"/>
        <v>0</v>
      </c>
      <c r="M45" s="68"/>
      <c r="N45" s="70"/>
      <c r="O45" s="70"/>
      <c r="P45" s="70"/>
      <c r="Q45" s="135">
        <f t="shared" si="34"/>
        <v>0</v>
      </c>
      <c r="R45" s="68"/>
      <c r="S45" s="70"/>
      <c r="T45" s="70"/>
      <c r="U45" s="70"/>
      <c r="V45" s="135">
        <f t="shared" si="35"/>
        <v>0</v>
      </c>
      <c r="W45" s="183">
        <f t="shared" si="4"/>
        <v>0</v>
      </c>
    </row>
    <row r="46" spans="1:23" ht="15.75" customHeight="1">
      <c r="A46" s="252" t="str">
        <f>'Okul Kurum Listesi'!A47</f>
        <v>ÇANKAYA</v>
      </c>
      <c r="B46" s="252" t="str">
        <f>'Okul Kurum Listesi'!B47</f>
        <v>DİKMEN NEVZAT AYAZ MTAL</v>
      </c>
      <c r="C46" s="68"/>
      <c r="D46" s="70"/>
      <c r="E46" s="70"/>
      <c r="F46" s="70"/>
      <c r="G46" s="135">
        <f t="shared" si="32"/>
        <v>0</v>
      </c>
      <c r="H46" s="68"/>
      <c r="I46" s="70"/>
      <c r="J46" s="70"/>
      <c r="K46" s="70"/>
      <c r="L46" s="135">
        <f t="shared" si="33"/>
        <v>0</v>
      </c>
      <c r="M46" s="68"/>
      <c r="N46" s="70"/>
      <c r="O46" s="70"/>
      <c r="P46" s="70"/>
      <c r="Q46" s="135">
        <f t="shared" si="34"/>
        <v>0</v>
      </c>
      <c r="R46" s="68"/>
      <c r="S46" s="70"/>
      <c r="T46" s="70"/>
      <c r="U46" s="70"/>
      <c r="V46" s="135">
        <f t="shared" si="35"/>
        <v>0</v>
      </c>
      <c r="W46" s="183">
        <f t="shared" si="4"/>
        <v>0</v>
      </c>
    </row>
    <row r="47" spans="1:23" ht="15.75" customHeight="1">
      <c r="A47" s="252" t="str">
        <f>'Okul Kurum Listesi'!A48</f>
        <v>ÇANKAYA</v>
      </c>
      <c r="B47" s="252" t="str">
        <f>'Okul Kurum Listesi'!B48</f>
        <v>FATMA YAŞAR ÖNEN MTAL</v>
      </c>
      <c r="C47" s="68"/>
      <c r="D47" s="70"/>
      <c r="E47" s="70"/>
      <c r="F47" s="70"/>
      <c r="G47" s="135">
        <f t="shared" si="32"/>
        <v>0</v>
      </c>
      <c r="H47" s="68"/>
      <c r="I47" s="70"/>
      <c r="J47" s="70"/>
      <c r="K47" s="70"/>
      <c r="L47" s="135">
        <f t="shared" si="33"/>
        <v>0</v>
      </c>
      <c r="M47" s="68"/>
      <c r="N47" s="70"/>
      <c r="O47" s="70"/>
      <c r="P47" s="70"/>
      <c r="Q47" s="135">
        <f t="shared" si="34"/>
        <v>0</v>
      </c>
      <c r="R47" s="68"/>
      <c r="S47" s="70"/>
      <c r="T47" s="70"/>
      <c r="U47" s="70"/>
      <c r="V47" s="135">
        <f t="shared" si="35"/>
        <v>0</v>
      </c>
      <c r="W47" s="183">
        <f t="shared" si="4"/>
        <v>0</v>
      </c>
    </row>
    <row r="48" spans="1:23" ht="15.75" customHeight="1">
      <c r="A48" s="252" t="str">
        <f>'Okul Kurum Listesi'!A49</f>
        <v>ÇANKAYA</v>
      </c>
      <c r="B48" s="252" t="str">
        <f>'Okul Kurum Listesi'!B49</f>
        <v>GAZİOSMANPAŞA MTAL</v>
      </c>
      <c r="C48" s="68"/>
      <c r="D48" s="70"/>
      <c r="E48" s="70"/>
      <c r="F48" s="70"/>
      <c r="G48" s="135">
        <f t="shared" si="32"/>
        <v>0</v>
      </c>
      <c r="H48" s="68"/>
      <c r="I48" s="70"/>
      <c r="J48" s="70"/>
      <c r="K48" s="70"/>
      <c r="L48" s="135">
        <f t="shared" si="33"/>
        <v>0</v>
      </c>
      <c r="M48" s="68"/>
      <c r="N48" s="70"/>
      <c r="O48" s="70"/>
      <c r="P48" s="70"/>
      <c r="Q48" s="135">
        <f t="shared" si="34"/>
        <v>0</v>
      </c>
      <c r="R48" s="68"/>
      <c r="S48" s="70"/>
      <c r="T48" s="70"/>
      <c r="U48" s="70"/>
      <c r="V48" s="135">
        <f t="shared" si="35"/>
        <v>0</v>
      </c>
      <c r="W48" s="183">
        <f t="shared" si="4"/>
        <v>0</v>
      </c>
    </row>
    <row r="49" spans="1:23" ht="15.75" customHeight="1">
      <c r="A49" s="252" t="str">
        <f>'Okul Kurum Listesi'!A50</f>
        <v>ÇANKAYA</v>
      </c>
      <c r="B49" s="252" t="str">
        <f>'Okul Kurum Listesi'!B50</f>
        <v>KARAKURSUNLAR İMKB MTAL</v>
      </c>
      <c r="C49" s="68"/>
      <c r="D49" s="70"/>
      <c r="E49" s="70"/>
      <c r="F49" s="70"/>
      <c r="G49" s="135">
        <f t="shared" si="32"/>
        <v>0</v>
      </c>
      <c r="H49" s="68"/>
      <c r="I49" s="70"/>
      <c r="J49" s="70"/>
      <c r="K49" s="70"/>
      <c r="L49" s="135">
        <f t="shared" si="33"/>
        <v>0</v>
      </c>
      <c r="M49" s="68"/>
      <c r="N49" s="70"/>
      <c r="O49" s="70"/>
      <c r="P49" s="70"/>
      <c r="Q49" s="135">
        <f t="shared" si="34"/>
        <v>0</v>
      </c>
      <c r="R49" s="68"/>
      <c r="S49" s="70"/>
      <c r="T49" s="70"/>
      <c r="U49" s="70"/>
      <c r="V49" s="135">
        <f t="shared" si="35"/>
        <v>0</v>
      </c>
      <c r="W49" s="183">
        <f t="shared" si="4"/>
        <v>0</v>
      </c>
    </row>
    <row r="50" spans="1:23" ht="15.75" customHeight="1">
      <c r="A50" s="252" t="str">
        <f>'Okul Kurum Listesi'!A51</f>
        <v>ÇANKAYA</v>
      </c>
      <c r="B50" s="252" t="str">
        <f>'Okul Kurum Listesi'!B51</f>
        <v>KILIÇASLAN MTAL</v>
      </c>
      <c r="C50" s="68"/>
      <c r="D50" s="70"/>
      <c r="E50" s="70"/>
      <c r="F50" s="70"/>
      <c r="G50" s="135">
        <f t="shared" si="32"/>
        <v>0</v>
      </c>
      <c r="H50" s="68"/>
      <c r="I50" s="70"/>
      <c r="J50" s="70"/>
      <c r="K50" s="70"/>
      <c r="L50" s="135">
        <f t="shared" si="33"/>
        <v>0</v>
      </c>
      <c r="M50" s="68"/>
      <c r="N50" s="70"/>
      <c r="O50" s="70"/>
      <c r="P50" s="70"/>
      <c r="Q50" s="135">
        <f t="shared" si="34"/>
        <v>0</v>
      </c>
      <c r="R50" s="68"/>
      <c r="S50" s="70"/>
      <c r="T50" s="70"/>
      <c r="U50" s="70"/>
      <c r="V50" s="135">
        <f t="shared" si="35"/>
        <v>0</v>
      </c>
      <c r="W50" s="183">
        <f t="shared" si="4"/>
        <v>0</v>
      </c>
    </row>
    <row r="51" spans="1:23" ht="15.75" customHeight="1">
      <c r="A51" s="252" t="str">
        <f>'Okul Kurum Listesi'!A53</f>
        <v>ÇANKAYA</v>
      </c>
      <c r="B51" s="252" t="str">
        <f>'Okul Kurum Listesi'!B53</f>
        <v>TAPU KADOSTRO MTAL</v>
      </c>
      <c r="C51" s="68"/>
      <c r="D51" s="70"/>
      <c r="E51" s="70"/>
      <c r="F51" s="70"/>
      <c r="G51" s="135">
        <f t="shared" si="32"/>
        <v>0</v>
      </c>
      <c r="H51" s="68"/>
      <c r="I51" s="70"/>
      <c r="J51" s="70"/>
      <c r="K51" s="70"/>
      <c r="L51" s="135">
        <f t="shared" si="33"/>
        <v>0</v>
      </c>
      <c r="M51" s="68"/>
      <c r="N51" s="70"/>
      <c r="O51" s="70"/>
      <c r="P51" s="70"/>
      <c r="Q51" s="135">
        <f t="shared" si="34"/>
        <v>0</v>
      </c>
      <c r="R51" s="68"/>
      <c r="S51" s="70"/>
      <c r="T51" s="70"/>
      <c r="U51" s="70"/>
      <c r="V51" s="135">
        <f t="shared" si="35"/>
        <v>0</v>
      </c>
      <c r="W51" s="183">
        <f t="shared" si="4"/>
        <v>0</v>
      </c>
    </row>
    <row r="52" spans="1:23" ht="15.75" customHeight="1">
      <c r="A52" s="252" t="str">
        <f>'Okul Kurum Listesi'!A54</f>
        <v>ÇANKAYA</v>
      </c>
      <c r="B52" s="252" t="str">
        <f>'Okul Kurum Listesi'!B54</f>
        <v>TÜRK TELEKOM MTAL</v>
      </c>
      <c r="C52" s="68"/>
      <c r="D52" s="70"/>
      <c r="E52" s="70"/>
      <c r="F52" s="70"/>
      <c r="G52" s="135">
        <f t="shared" si="32"/>
        <v>0</v>
      </c>
      <c r="H52" s="68"/>
      <c r="I52" s="70"/>
      <c r="J52" s="70"/>
      <c r="K52" s="70"/>
      <c r="L52" s="135">
        <f t="shared" si="33"/>
        <v>0</v>
      </c>
      <c r="M52" s="68"/>
      <c r="N52" s="70"/>
      <c r="O52" s="70"/>
      <c r="P52" s="70"/>
      <c r="Q52" s="135">
        <f t="shared" si="34"/>
        <v>0</v>
      </c>
      <c r="R52" s="68"/>
      <c r="S52" s="70"/>
      <c r="T52" s="70"/>
      <c r="U52" s="70"/>
      <c r="V52" s="135">
        <f t="shared" si="35"/>
        <v>0</v>
      </c>
      <c r="W52" s="183">
        <f t="shared" si="4"/>
        <v>0</v>
      </c>
    </row>
    <row r="53" spans="1:23" ht="15.75" customHeight="1">
      <c r="A53" s="252" t="str">
        <f>'Okul Kurum Listesi'!A55</f>
        <v>ÇANKAYA</v>
      </c>
      <c r="B53" s="252" t="str">
        <f>'Okul Kurum Listesi'!B55</f>
        <v>50. YIL MTAL</v>
      </c>
      <c r="C53" s="68"/>
      <c r="D53" s="70"/>
      <c r="E53" s="70"/>
      <c r="F53" s="70"/>
      <c r="G53" s="135">
        <f t="shared" si="32"/>
        <v>0</v>
      </c>
      <c r="H53" s="68"/>
      <c r="I53" s="70"/>
      <c r="J53" s="70"/>
      <c r="K53" s="70"/>
      <c r="L53" s="135">
        <f t="shared" si="33"/>
        <v>0</v>
      </c>
      <c r="M53" s="68"/>
      <c r="N53" s="70"/>
      <c r="O53" s="70"/>
      <c r="P53" s="70"/>
      <c r="Q53" s="135">
        <f t="shared" si="34"/>
        <v>0</v>
      </c>
      <c r="R53" s="68"/>
      <c r="S53" s="70"/>
      <c r="T53" s="70"/>
      <c r="U53" s="70"/>
      <c r="V53" s="135">
        <f t="shared" si="35"/>
        <v>0</v>
      </c>
      <c r="W53" s="183">
        <f t="shared" si="4"/>
        <v>0</v>
      </c>
    </row>
    <row r="54" spans="1:23" ht="15.75" customHeight="1">
      <c r="A54" s="250" t="str">
        <f>'Okul Kurum Listesi'!A56</f>
        <v>ÇANKAYA   TOPLAMI</v>
      </c>
      <c r="B54" s="251">
        <f>'Okul Kurum Listesi'!B56</f>
        <v>19</v>
      </c>
      <c r="C54" s="174">
        <f>SUM(C36:C53)</f>
        <v>0</v>
      </c>
      <c r="D54" s="123">
        <f t="shared" ref="D54:F54" si="36">SUM(D36:D53)</f>
        <v>0</v>
      </c>
      <c r="E54" s="123">
        <f t="shared" si="36"/>
        <v>0</v>
      </c>
      <c r="F54" s="123">
        <f t="shared" si="36"/>
        <v>0</v>
      </c>
      <c r="G54" s="175">
        <f>SUM(C54:F54)</f>
        <v>0</v>
      </c>
      <c r="H54" s="174">
        <f>SUM(H36:H53)</f>
        <v>0</v>
      </c>
      <c r="I54" s="123">
        <f t="shared" ref="I54" si="37">SUM(I36:I53)</f>
        <v>0</v>
      </c>
      <c r="J54" s="123">
        <f t="shared" ref="J54" si="38">SUM(J36:J53)</f>
        <v>0</v>
      </c>
      <c r="K54" s="123">
        <f t="shared" ref="K54" si="39">SUM(K36:K53)</f>
        <v>0</v>
      </c>
      <c r="L54" s="175">
        <f>SUM(H54:K54)</f>
        <v>0</v>
      </c>
      <c r="M54" s="174">
        <f>SUM(M36:M53)</f>
        <v>0</v>
      </c>
      <c r="N54" s="123">
        <f t="shared" ref="N54" si="40">SUM(N36:N53)</f>
        <v>0</v>
      </c>
      <c r="O54" s="123">
        <f t="shared" ref="O54" si="41">SUM(O36:O53)</f>
        <v>0</v>
      </c>
      <c r="P54" s="123">
        <f t="shared" ref="P54" si="42">SUM(P36:P53)</f>
        <v>0</v>
      </c>
      <c r="Q54" s="175">
        <f>SUM(M54:P54)</f>
        <v>0</v>
      </c>
      <c r="R54" s="174">
        <f>SUM(R36:R53)</f>
        <v>0</v>
      </c>
      <c r="S54" s="123">
        <f t="shared" ref="S54" si="43">SUM(S36:S53)</f>
        <v>0</v>
      </c>
      <c r="T54" s="123">
        <f t="shared" ref="T54" si="44">SUM(T36:T53)</f>
        <v>0</v>
      </c>
      <c r="U54" s="123">
        <f t="shared" ref="U54" si="45">SUM(U36:U53)</f>
        <v>0</v>
      </c>
      <c r="V54" s="175">
        <f>SUM(R54:U54)</f>
        <v>0</v>
      </c>
      <c r="W54" s="185">
        <f t="shared" si="4"/>
        <v>0</v>
      </c>
    </row>
    <row r="55" spans="1:23" s="215" customFormat="1" ht="15.75" customHeight="1">
      <c r="A55" s="252" t="str">
        <f>'Okul Kurum Listesi'!A57</f>
        <v>ÇUBUK</v>
      </c>
      <c r="B55" s="252" t="str">
        <f>'Okul Kurum Listesi'!B57</f>
        <v>AHİ EVRAN MTAL</v>
      </c>
      <c r="C55" s="213"/>
      <c r="D55" s="214"/>
      <c r="E55" s="214"/>
      <c r="F55" s="214"/>
      <c r="G55" s="135">
        <f>SUM(C55:F55)</f>
        <v>0</v>
      </c>
      <c r="H55" s="213"/>
      <c r="I55" s="214"/>
      <c r="J55" s="214"/>
      <c r="K55" s="214"/>
      <c r="L55" s="135">
        <f>SUM(H55:K55)</f>
        <v>0</v>
      </c>
      <c r="M55" s="213"/>
      <c r="N55" s="214"/>
      <c r="O55" s="214"/>
      <c r="P55" s="214"/>
      <c r="Q55" s="135">
        <f>SUM(M55:P55)</f>
        <v>0</v>
      </c>
      <c r="R55" s="213"/>
      <c r="S55" s="214"/>
      <c r="T55" s="214"/>
      <c r="U55" s="214"/>
      <c r="V55" s="135">
        <f>SUM(R55:U55)</f>
        <v>0</v>
      </c>
      <c r="W55" s="179">
        <f>SUM(G55,L55,Q55,V55)</f>
        <v>0</v>
      </c>
    </row>
    <row r="56" spans="1:23" s="215" customFormat="1" ht="15.75" customHeight="1">
      <c r="A56" s="252" t="str">
        <f>'Okul Kurum Listesi'!A58</f>
        <v>ÇUBUK</v>
      </c>
      <c r="B56" s="252" t="str">
        <f>'Okul Kurum Listesi'!B58</f>
        <v>ÇUBUK GEVHER NESİBE MTAL</v>
      </c>
      <c r="C56" s="213"/>
      <c r="D56" s="214"/>
      <c r="E56" s="214"/>
      <c r="F56" s="214"/>
      <c r="G56" s="135">
        <f t="shared" ref="G56:G59" si="46">SUM(C56:F56)</f>
        <v>0</v>
      </c>
      <c r="H56" s="213"/>
      <c r="I56" s="214"/>
      <c r="J56" s="214"/>
      <c r="K56" s="214"/>
      <c r="L56" s="135">
        <f t="shared" ref="L56:L59" si="47">SUM(H56:K56)</f>
        <v>0</v>
      </c>
      <c r="M56" s="213"/>
      <c r="N56" s="214"/>
      <c r="O56" s="214"/>
      <c r="P56" s="214"/>
      <c r="Q56" s="135">
        <f t="shared" ref="Q56:Q59" si="48">SUM(M56:P56)</f>
        <v>0</v>
      </c>
      <c r="R56" s="213"/>
      <c r="S56" s="214"/>
      <c r="T56" s="214"/>
      <c r="U56" s="214"/>
      <c r="V56" s="135">
        <f t="shared" ref="V56:V59" si="49">SUM(R56:U56)</f>
        <v>0</v>
      </c>
      <c r="W56" s="179">
        <f t="shared" ref="W56:W59" si="50">SUM(G56,L56,Q56,V56)</f>
        <v>0</v>
      </c>
    </row>
    <row r="57" spans="1:23" s="215" customFormat="1" ht="15.75" customHeight="1">
      <c r="A57" s="252" t="str">
        <f>'Okul Kurum Listesi'!A59</f>
        <v>ÇUBUK</v>
      </c>
      <c r="B57" s="252" t="str">
        <f>'Okul Kurum Listesi'!B59</f>
        <v>ÇUBUK MTAL</v>
      </c>
      <c r="C57" s="213"/>
      <c r="D57" s="214"/>
      <c r="E57" s="214"/>
      <c r="F57" s="214"/>
      <c r="G57" s="135">
        <f t="shared" si="46"/>
        <v>0</v>
      </c>
      <c r="H57" s="213"/>
      <c r="I57" s="214"/>
      <c r="J57" s="214"/>
      <c r="K57" s="214"/>
      <c r="L57" s="135">
        <f t="shared" si="47"/>
        <v>0</v>
      </c>
      <c r="M57" s="213"/>
      <c r="N57" s="214"/>
      <c r="O57" s="214"/>
      <c r="P57" s="214"/>
      <c r="Q57" s="135">
        <f t="shared" si="48"/>
        <v>0</v>
      </c>
      <c r="R57" s="213"/>
      <c r="S57" s="214"/>
      <c r="T57" s="214"/>
      <c r="U57" s="214"/>
      <c r="V57" s="135">
        <f t="shared" si="49"/>
        <v>0</v>
      </c>
      <c r="W57" s="179">
        <f t="shared" si="50"/>
        <v>0</v>
      </c>
    </row>
    <row r="58" spans="1:23" s="215" customFormat="1" ht="15.75" customHeight="1">
      <c r="A58" s="252" t="str">
        <f>'Okul Kurum Listesi'!A60</f>
        <v>ÇUBUK</v>
      </c>
      <c r="B58" s="252" t="str">
        <f>'Okul Kurum Listesi'!B60</f>
        <v>FATİH SULTAN MEHMET MTAL</v>
      </c>
      <c r="C58" s="213"/>
      <c r="D58" s="214"/>
      <c r="E58" s="214"/>
      <c r="F58" s="214"/>
      <c r="G58" s="135">
        <f t="shared" si="46"/>
        <v>0</v>
      </c>
      <c r="H58" s="213"/>
      <c r="I58" s="214"/>
      <c r="J58" s="214"/>
      <c r="K58" s="214"/>
      <c r="L58" s="135">
        <f t="shared" si="47"/>
        <v>0</v>
      </c>
      <c r="M58" s="213"/>
      <c r="N58" s="214"/>
      <c r="O58" s="214"/>
      <c r="P58" s="214"/>
      <c r="Q58" s="135">
        <f t="shared" si="48"/>
        <v>0</v>
      </c>
      <c r="R58" s="213"/>
      <c r="S58" s="214"/>
      <c r="T58" s="214"/>
      <c r="U58" s="214"/>
      <c r="V58" s="135">
        <f t="shared" si="49"/>
        <v>0</v>
      </c>
      <c r="W58" s="179">
        <f t="shared" si="50"/>
        <v>0</v>
      </c>
    </row>
    <row r="59" spans="1:23" ht="15.75" customHeight="1">
      <c r="A59" s="252" t="str">
        <f>'Okul Kurum Listesi'!A61</f>
        <v>ÇUBUK</v>
      </c>
      <c r="B59" s="252" t="str">
        <f>'Okul Kurum Listesi'!B61</f>
        <v>HAYRİ ASLAN MTAL</v>
      </c>
      <c r="C59" s="68"/>
      <c r="D59" s="70"/>
      <c r="E59" s="70"/>
      <c r="F59" s="70"/>
      <c r="G59" s="135">
        <f t="shared" si="46"/>
        <v>0</v>
      </c>
      <c r="H59" s="68"/>
      <c r="I59" s="70"/>
      <c r="J59" s="70"/>
      <c r="K59" s="70"/>
      <c r="L59" s="135">
        <f t="shared" si="47"/>
        <v>0</v>
      </c>
      <c r="M59" s="68"/>
      <c r="N59" s="70"/>
      <c r="O59" s="70"/>
      <c r="P59" s="70"/>
      <c r="Q59" s="135">
        <f t="shared" si="48"/>
        <v>0</v>
      </c>
      <c r="R59" s="68"/>
      <c r="S59" s="70"/>
      <c r="T59" s="70"/>
      <c r="U59" s="70"/>
      <c r="V59" s="135">
        <f t="shared" si="49"/>
        <v>0</v>
      </c>
      <c r="W59" s="179">
        <f t="shared" si="50"/>
        <v>0</v>
      </c>
    </row>
    <row r="60" spans="1:23" ht="15.75" customHeight="1">
      <c r="A60" s="250" t="str">
        <f>'Okul Kurum Listesi'!A62</f>
        <v>ÇUBUK TOPLAMI</v>
      </c>
      <c r="B60" s="251">
        <f>'Okul Kurum Listesi'!B62</f>
        <v>5</v>
      </c>
      <c r="C60" s="94">
        <f>SUM(C55:C59)</f>
        <v>0</v>
      </c>
      <c r="D60" s="96">
        <f>SUM(D55:D59)</f>
        <v>0</v>
      </c>
      <c r="E60" s="96">
        <f t="shared" ref="E60:F60" si="51">SUM(E55:E59)</f>
        <v>0</v>
      </c>
      <c r="F60" s="96">
        <f t="shared" si="51"/>
        <v>0</v>
      </c>
      <c r="G60" s="98">
        <f>SUM(C60:F60)</f>
        <v>0</v>
      </c>
      <c r="H60" s="94">
        <f>SUM(H55:H59)</f>
        <v>0</v>
      </c>
      <c r="I60" s="96">
        <f>SUM(I55:I59)</f>
        <v>0</v>
      </c>
      <c r="J60" s="96">
        <f t="shared" ref="J60" si="52">SUM(J55:J59)</f>
        <v>0</v>
      </c>
      <c r="K60" s="96">
        <f t="shared" ref="K60" si="53">SUM(K55:K59)</f>
        <v>0</v>
      </c>
      <c r="L60" s="98">
        <f>SUM(H60:K60)</f>
        <v>0</v>
      </c>
      <c r="M60" s="94">
        <f>SUM(M55:M59)</f>
        <v>0</v>
      </c>
      <c r="N60" s="96">
        <f>SUM(N55:N59)</f>
        <v>0</v>
      </c>
      <c r="O60" s="96">
        <f t="shared" ref="O60" si="54">SUM(O55:O59)</f>
        <v>0</v>
      </c>
      <c r="P60" s="96">
        <f t="shared" ref="P60" si="55">SUM(P55:P59)</f>
        <v>0</v>
      </c>
      <c r="Q60" s="98">
        <f>SUM(M60:P60)</f>
        <v>0</v>
      </c>
      <c r="R60" s="94">
        <f>SUM(R55:R59)</f>
        <v>0</v>
      </c>
      <c r="S60" s="96">
        <f>SUM(S55:S59)</f>
        <v>0</v>
      </c>
      <c r="T60" s="96">
        <f t="shared" ref="T60" si="56">SUM(T55:T59)</f>
        <v>0</v>
      </c>
      <c r="U60" s="96">
        <f t="shared" ref="U60" si="57">SUM(U55:U59)</f>
        <v>0</v>
      </c>
      <c r="V60" s="98">
        <f>SUM(R60:U60)</f>
        <v>0</v>
      </c>
      <c r="W60" s="182">
        <f>SUM(G60,L60,Q60,V60)</f>
        <v>0</v>
      </c>
    </row>
    <row r="61" spans="1:23" ht="15.75" customHeight="1">
      <c r="A61" s="252" t="str">
        <f>'Okul Kurum Listesi'!A63</f>
        <v>ELMADAĞ</v>
      </c>
      <c r="B61" s="252" t="str">
        <f>'Okul Kurum Listesi'!B63</f>
        <v>ELMADAĞ MTAL</v>
      </c>
      <c r="C61" s="68"/>
      <c r="D61" s="70"/>
      <c r="E61" s="70"/>
      <c r="F61" s="70"/>
      <c r="G61" s="135">
        <f>SUM(C61:F61)</f>
        <v>0</v>
      </c>
      <c r="H61" s="68"/>
      <c r="I61" s="70"/>
      <c r="J61" s="70"/>
      <c r="K61" s="70"/>
      <c r="L61" s="135">
        <f>SUM(H61:K61)</f>
        <v>0</v>
      </c>
      <c r="M61" s="68"/>
      <c r="N61" s="70"/>
      <c r="O61" s="70"/>
      <c r="P61" s="70"/>
      <c r="Q61" s="135">
        <f>SUM(M61:P61)</f>
        <v>0</v>
      </c>
      <c r="R61" s="68"/>
      <c r="S61" s="70"/>
      <c r="T61" s="70"/>
      <c r="U61" s="70"/>
      <c r="V61" s="135">
        <f>SUM(R61:U61)</f>
        <v>0</v>
      </c>
      <c r="W61" s="179">
        <f t="shared" si="4"/>
        <v>0</v>
      </c>
    </row>
    <row r="62" spans="1:23" ht="15.75" customHeight="1">
      <c r="A62" s="252" t="str">
        <f>'Okul Kurum Listesi'!A64</f>
        <v>ELMADAĞ</v>
      </c>
      <c r="B62" s="252" t="str">
        <f>'Okul Kurum Listesi'!B64</f>
        <v>ŞEHİT SERTAÇ UZUN MTAL</v>
      </c>
      <c r="C62" s="68"/>
      <c r="D62" s="70"/>
      <c r="E62" s="70"/>
      <c r="F62" s="70"/>
      <c r="G62" s="135">
        <f t="shared" ref="G62:G64" si="58">SUM(C62:F62)</f>
        <v>0</v>
      </c>
      <c r="H62" s="68"/>
      <c r="I62" s="70"/>
      <c r="J62" s="70"/>
      <c r="K62" s="70"/>
      <c r="L62" s="135">
        <f t="shared" ref="L62:L64" si="59">SUM(H62:K62)</f>
        <v>0</v>
      </c>
      <c r="M62" s="68"/>
      <c r="N62" s="70"/>
      <c r="O62" s="70"/>
      <c r="P62" s="70"/>
      <c r="Q62" s="135">
        <f t="shared" ref="Q62:Q64" si="60">SUM(M62:P62)</f>
        <v>0</v>
      </c>
      <c r="R62" s="68"/>
      <c r="S62" s="70"/>
      <c r="T62" s="70"/>
      <c r="U62" s="70"/>
      <c r="V62" s="135">
        <f t="shared" ref="V62:V64" si="61">SUM(R62:U62)</f>
        <v>0</v>
      </c>
      <c r="W62" s="179">
        <f t="shared" si="4"/>
        <v>0</v>
      </c>
    </row>
    <row r="63" spans="1:23" ht="15.75" customHeight="1">
      <c r="A63" s="252" t="str">
        <f>'Okul Kurum Listesi'!A65</f>
        <v>ELMADAĞ</v>
      </c>
      <c r="B63" s="252" t="str">
        <f>'Okul Kurum Listesi'!B65</f>
        <v>HASANOĞLAN MTAL</v>
      </c>
      <c r="C63" s="68"/>
      <c r="D63" s="70"/>
      <c r="E63" s="70"/>
      <c r="F63" s="70"/>
      <c r="G63" s="135">
        <f t="shared" si="58"/>
        <v>0</v>
      </c>
      <c r="H63" s="68"/>
      <c r="I63" s="70"/>
      <c r="J63" s="70"/>
      <c r="K63" s="70"/>
      <c r="L63" s="135">
        <f t="shared" si="59"/>
        <v>0</v>
      </c>
      <c r="M63" s="68"/>
      <c r="N63" s="70"/>
      <c r="O63" s="70"/>
      <c r="P63" s="70"/>
      <c r="Q63" s="135">
        <f t="shared" si="60"/>
        <v>0</v>
      </c>
      <c r="R63" s="68"/>
      <c r="S63" s="70"/>
      <c r="T63" s="70"/>
      <c r="U63" s="70"/>
      <c r="V63" s="135">
        <f t="shared" si="61"/>
        <v>0</v>
      </c>
      <c r="W63" s="179">
        <f t="shared" si="4"/>
        <v>0</v>
      </c>
    </row>
    <row r="64" spans="1:23" ht="15.75" customHeight="1">
      <c r="A64" s="252" t="str">
        <f>'Okul Kurum Listesi'!A66</f>
        <v>ELMADAĞ</v>
      </c>
      <c r="B64" s="252" t="str">
        <f>'Okul Kurum Listesi'!B66</f>
        <v>HASANOĞLAN FATİH MTAL</v>
      </c>
      <c r="C64" s="68"/>
      <c r="D64" s="70"/>
      <c r="E64" s="70"/>
      <c r="F64" s="70"/>
      <c r="G64" s="135">
        <f t="shared" si="58"/>
        <v>0</v>
      </c>
      <c r="H64" s="68"/>
      <c r="I64" s="70"/>
      <c r="J64" s="70"/>
      <c r="K64" s="70"/>
      <c r="L64" s="135">
        <f t="shared" si="59"/>
        <v>0</v>
      </c>
      <c r="M64" s="68"/>
      <c r="N64" s="70"/>
      <c r="O64" s="70"/>
      <c r="P64" s="70"/>
      <c r="Q64" s="135">
        <f t="shared" si="60"/>
        <v>0</v>
      </c>
      <c r="R64" s="68"/>
      <c r="S64" s="70"/>
      <c r="T64" s="70"/>
      <c r="U64" s="70"/>
      <c r="V64" s="135">
        <f t="shared" si="61"/>
        <v>0</v>
      </c>
      <c r="W64" s="179">
        <f t="shared" si="4"/>
        <v>0</v>
      </c>
    </row>
    <row r="65" spans="1:23" ht="15.75" customHeight="1">
      <c r="A65" s="250" t="str">
        <f>'Okul Kurum Listesi'!A67</f>
        <v>ELMADAĞ TOPLAMI</v>
      </c>
      <c r="B65" s="251">
        <f>'Okul Kurum Listesi'!B67</f>
        <v>4</v>
      </c>
      <c r="C65" s="94">
        <f>SUM(C61:C64)</f>
        <v>0</v>
      </c>
      <c r="D65" s="96">
        <f t="shared" ref="D65:F65" si="62">SUM(D61:D64)</f>
        <v>0</v>
      </c>
      <c r="E65" s="96">
        <f t="shared" si="62"/>
        <v>0</v>
      </c>
      <c r="F65" s="96">
        <f t="shared" si="62"/>
        <v>0</v>
      </c>
      <c r="G65" s="98">
        <f>SUM(C65:F65)</f>
        <v>0</v>
      </c>
      <c r="H65" s="94">
        <f>SUM(H61:H64)</f>
        <v>0</v>
      </c>
      <c r="I65" s="96">
        <f t="shared" ref="I65" si="63">SUM(I61:I64)</f>
        <v>0</v>
      </c>
      <c r="J65" s="96">
        <f t="shared" ref="J65" si="64">SUM(J61:J64)</f>
        <v>0</v>
      </c>
      <c r="K65" s="96">
        <f t="shared" ref="K65" si="65">SUM(K61:K64)</f>
        <v>0</v>
      </c>
      <c r="L65" s="98">
        <f>SUM(H65:K65)</f>
        <v>0</v>
      </c>
      <c r="M65" s="94">
        <f>SUM(M61:M64)</f>
        <v>0</v>
      </c>
      <c r="N65" s="96">
        <f t="shared" ref="N65" si="66">SUM(N61:N64)</f>
        <v>0</v>
      </c>
      <c r="O65" s="96">
        <f t="shared" ref="O65" si="67">SUM(O61:O64)</f>
        <v>0</v>
      </c>
      <c r="P65" s="96">
        <f t="shared" ref="P65" si="68">SUM(P61:P64)</f>
        <v>0</v>
      </c>
      <c r="Q65" s="98">
        <f>SUM(M65:P65)</f>
        <v>0</v>
      </c>
      <c r="R65" s="94">
        <f>SUM(R61:R64)</f>
        <v>0</v>
      </c>
      <c r="S65" s="96">
        <f t="shared" ref="S65" si="69">SUM(S61:S64)</f>
        <v>0</v>
      </c>
      <c r="T65" s="96">
        <f t="shared" ref="T65" si="70">SUM(T61:T64)</f>
        <v>0</v>
      </c>
      <c r="U65" s="96">
        <f t="shared" ref="U65" si="71">SUM(U61:U64)</f>
        <v>0</v>
      </c>
      <c r="V65" s="98">
        <f>SUM(R65:U65)</f>
        <v>0</v>
      </c>
      <c r="W65" s="182">
        <f t="shared" si="4"/>
        <v>0</v>
      </c>
    </row>
    <row r="66" spans="1:23" ht="15.75" customHeight="1">
      <c r="A66" s="252" t="str">
        <f>'Okul Kurum Listesi'!A68</f>
        <v>ETİMESGUT</v>
      </c>
      <c r="B66" s="252" t="str">
        <f>'Okul Kurum Listesi'!B68</f>
        <v>FATMA HACI HÜSEYİN AKGÜL MTAL</v>
      </c>
      <c r="C66" s="68"/>
      <c r="D66" s="70"/>
      <c r="E66" s="70"/>
      <c r="F66" s="70"/>
      <c r="G66" s="135">
        <f>SUM(C66:F66)</f>
        <v>0</v>
      </c>
      <c r="H66" s="68"/>
      <c r="I66" s="70"/>
      <c r="J66" s="70"/>
      <c r="K66" s="70"/>
      <c r="L66" s="135">
        <f>SUM(H66:K66)</f>
        <v>0</v>
      </c>
      <c r="M66" s="68"/>
      <c r="N66" s="70"/>
      <c r="O66" s="70"/>
      <c r="P66" s="70"/>
      <c r="Q66" s="135">
        <f>SUM(M66:P66)</f>
        <v>0</v>
      </c>
      <c r="R66" s="68"/>
      <c r="S66" s="70"/>
      <c r="T66" s="70"/>
      <c r="U66" s="70"/>
      <c r="V66" s="135">
        <f>SUM(R66:U66)</f>
        <v>0</v>
      </c>
      <c r="W66" s="179">
        <f t="shared" si="4"/>
        <v>0</v>
      </c>
    </row>
    <row r="67" spans="1:23" ht="15.75" customHeight="1">
      <c r="A67" s="252" t="str">
        <f>'Okul Kurum Listesi'!A69</f>
        <v>ETİMESGUT</v>
      </c>
      <c r="B67" s="252" t="str">
        <f>'Okul Kurum Listesi'!B69</f>
        <v>ELVANKÖY İMKB MTAL</v>
      </c>
      <c r="C67" s="68"/>
      <c r="D67" s="70"/>
      <c r="E67" s="70"/>
      <c r="F67" s="70"/>
      <c r="G67" s="135">
        <f t="shared" ref="G67:G73" si="72">SUM(C67:F67)</f>
        <v>0</v>
      </c>
      <c r="H67" s="68"/>
      <c r="I67" s="70"/>
      <c r="J67" s="70"/>
      <c r="K67" s="70"/>
      <c r="L67" s="135">
        <f t="shared" ref="L67:L73" si="73">SUM(H67:K67)</f>
        <v>0</v>
      </c>
      <c r="M67" s="68"/>
      <c r="N67" s="70"/>
      <c r="O67" s="70"/>
      <c r="P67" s="70"/>
      <c r="Q67" s="135">
        <f t="shared" ref="Q67:Q73" si="74">SUM(M67:P67)</f>
        <v>0</v>
      </c>
      <c r="R67" s="68"/>
      <c r="S67" s="70"/>
      <c r="T67" s="70"/>
      <c r="U67" s="70"/>
      <c r="V67" s="135">
        <f t="shared" ref="V67:V73" si="75">SUM(R67:U67)</f>
        <v>0</v>
      </c>
      <c r="W67" s="179">
        <f t="shared" si="4"/>
        <v>0</v>
      </c>
    </row>
    <row r="68" spans="1:23" ht="15.75" customHeight="1">
      <c r="A68" s="252" t="str">
        <f>'Okul Kurum Listesi'!A70</f>
        <v>ETİMESGUT</v>
      </c>
      <c r="B68" s="252" t="str">
        <f>'Okul Kurum Listesi'!B70</f>
        <v>ETİMESGUT MTAL</v>
      </c>
      <c r="C68" s="68"/>
      <c r="D68" s="70"/>
      <c r="E68" s="70"/>
      <c r="F68" s="70"/>
      <c r="G68" s="135">
        <f t="shared" si="72"/>
        <v>0</v>
      </c>
      <c r="H68" s="68"/>
      <c r="I68" s="70"/>
      <c r="J68" s="70"/>
      <c r="K68" s="70"/>
      <c r="L68" s="135">
        <f t="shared" si="73"/>
        <v>0</v>
      </c>
      <c r="M68" s="68"/>
      <c r="N68" s="70"/>
      <c r="O68" s="70"/>
      <c r="P68" s="70"/>
      <c r="Q68" s="135">
        <f t="shared" si="74"/>
        <v>0</v>
      </c>
      <c r="R68" s="68"/>
      <c r="S68" s="70"/>
      <c r="T68" s="70"/>
      <c r="U68" s="70"/>
      <c r="V68" s="135">
        <f t="shared" si="75"/>
        <v>0</v>
      </c>
      <c r="W68" s="179">
        <f t="shared" ref="W68:W138" si="76">SUM(G68,L68,Q68,V68)</f>
        <v>0</v>
      </c>
    </row>
    <row r="69" spans="1:23" ht="15.75" customHeight="1">
      <c r="A69" s="252" t="str">
        <f>'Okul Kurum Listesi'!A71</f>
        <v>ETİMESGUT</v>
      </c>
      <c r="B69" s="252" t="str">
        <f>'Okul Kurum Listesi'!B71</f>
        <v>GÜVERCİNLİK MTAL</v>
      </c>
      <c r="C69" s="68"/>
      <c r="D69" s="70"/>
      <c r="E69" s="70"/>
      <c r="F69" s="70"/>
      <c r="G69" s="135">
        <f t="shared" si="72"/>
        <v>0</v>
      </c>
      <c r="H69" s="68"/>
      <c r="I69" s="70"/>
      <c r="J69" s="70"/>
      <c r="K69" s="70"/>
      <c r="L69" s="135">
        <f t="shared" si="73"/>
        <v>0</v>
      </c>
      <c r="M69" s="68"/>
      <c r="N69" s="70"/>
      <c r="O69" s="70"/>
      <c r="P69" s="70"/>
      <c r="Q69" s="135">
        <f t="shared" si="74"/>
        <v>0</v>
      </c>
      <c r="R69" s="68"/>
      <c r="S69" s="70"/>
      <c r="T69" s="70"/>
      <c r="U69" s="70"/>
      <c r="V69" s="135">
        <f t="shared" si="75"/>
        <v>0</v>
      </c>
      <c r="W69" s="179">
        <f t="shared" si="76"/>
        <v>0</v>
      </c>
    </row>
    <row r="70" spans="1:23" ht="15.75" customHeight="1">
      <c r="A70" s="252" t="str">
        <f>'Okul Kurum Listesi'!A72</f>
        <v>ETİMESGUT</v>
      </c>
      <c r="B70" s="252" t="str">
        <f>'Okul Kurum Listesi'!B72</f>
        <v>HAYRİYE ETHEM TURHANLI  MTAL</v>
      </c>
      <c r="C70" s="68"/>
      <c r="D70" s="70"/>
      <c r="E70" s="70"/>
      <c r="F70" s="70"/>
      <c r="G70" s="135">
        <f t="shared" si="72"/>
        <v>0</v>
      </c>
      <c r="H70" s="68"/>
      <c r="I70" s="70"/>
      <c r="J70" s="70"/>
      <c r="K70" s="70"/>
      <c r="L70" s="135">
        <f t="shared" si="73"/>
        <v>0</v>
      </c>
      <c r="M70" s="68"/>
      <c r="N70" s="70"/>
      <c r="O70" s="70"/>
      <c r="P70" s="70"/>
      <c r="Q70" s="135">
        <f t="shared" si="74"/>
        <v>0</v>
      </c>
      <c r="R70" s="68"/>
      <c r="S70" s="70"/>
      <c r="T70" s="70"/>
      <c r="U70" s="70"/>
      <c r="V70" s="135">
        <f t="shared" si="75"/>
        <v>0</v>
      </c>
      <c r="W70" s="179">
        <f t="shared" si="76"/>
        <v>0</v>
      </c>
    </row>
    <row r="71" spans="1:23" ht="15.75" customHeight="1">
      <c r="A71" s="252" t="str">
        <f>'Okul Kurum Listesi'!A73</f>
        <v>ETİMESGUT</v>
      </c>
      <c r="B71" s="252" t="str">
        <f>'Okul Kurum Listesi'!B73</f>
        <v>MUSTAFA KEMAL MTAL</v>
      </c>
      <c r="C71" s="68"/>
      <c r="D71" s="70"/>
      <c r="E71" s="70"/>
      <c r="F71" s="70"/>
      <c r="G71" s="135">
        <f t="shared" si="72"/>
        <v>0</v>
      </c>
      <c r="H71" s="68"/>
      <c r="I71" s="70"/>
      <c r="J71" s="70"/>
      <c r="K71" s="70"/>
      <c r="L71" s="135">
        <f t="shared" si="73"/>
        <v>0</v>
      </c>
      <c r="M71" s="68"/>
      <c r="N71" s="70"/>
      <c r="O71" s="70"/>
      <c r="P71" s="70"/>
      <c r="Q71" s="135">
        <f t="shared" si="74"/>
        <v>0</v>
      </c>
      <c r="R71" s="68"/>
      <c r="S71" s="70"/>
      <c r="T71" s="70"/>
      <c r="U71" s="70"/>
      <c r="V71" s="135">
        <f t="shared" si="75"/>
        <v>0</v>
      </c>
      <c r="W71" s="179">
        <f t="shared" si="76"/>
        <v>0</v>
      </c>
    </row>
    <row r="72" spans="1:23" ht="15.75" customHeight="1">
      <c r="A72" s="252" t="str">
        <f>'Okul Kurum Listesi'!A74</f>
        <v>ETİMESGUT</v>
      </c>
      <c r="B72" s="252" t="str">
        <f>'Okul Kurum Listesi'!B74</f>
        <v>SATI KADIN MTAL</v>
      </c>
      <c r="C72" s="68"/>
      <c r="D72" s="70"/>
      <c r="E72" s="70"/>
      <c r="F72" s="70"/>
      <c r="G72" s="135">
        <f t="shared" si="72"/>
        <v>0</v>
      </c>
      <c r="H72" s="68"/>
      <c r="I72" s="70"/>
      <c r="J72" s="70"/>
      <c r="K72" s="70"/>
      <c r="L72" s="135">
        <f t="shared" si="73"/>
        <v>0</v>
      </c>
      <c r="M72" s="68"/>
      <c r="N72" s="70"/>
      <c r="O72" s="70"/>
      <c r="P72" s="70"/>
      <c r="Q72" s="135">
        <f t="shared" si="74"/>
        <v>0</v>
      </c>
      <c r="R72" s="68"/>
      <c r="S72" s="70"/>
      <c r="T72" s="70"/>
      <c r="U72" s="70"/>
      <c r="V72" s="135">
        <f t="shared" si="75"/>
        <v>0</v>
      </c>
      <c r="W72" s="179">
        <f t="shared" si="76"/>
        <v>0</v>
      </c>
    </row>
    <row r="73" spans="1:23" ht="15.75" customHeight="1">
      <c r="A73" s="252" t="str">
        <f>'Okul Kurum Listesi'!A75</f>
        <v>ETİMESGUT</v>
      </c>
      <c r="B73" s="252" t="str">
        <f>'Okul Kurum Listesi'!B75</f>
        <v>ŞEHİT KARA PİLOT ÜSTEĞMEN TAHSİN BARUTÇU MTAL</v>
      </c>
      <c r="C73" s="68"/>
      <c r="D73" s="70"/>
      <c r="E73" s="70"/>
      <c r="F73" s="70"/>
      <c r="G73" s="135">
        <f t="shared" si="72"/>
        <v>0</v>
      </c>
      <c r="H73" s="68"/>
      <c r="I73" s="70"/>
      <c r="J73" s="70"/>
      <c r="K73" s="70"/>
      <c r="L73" s="135">
        <f t="shared" si="73"/>
        <v>0</v>
      </c>
      <c r="M73" s="68"/>
      <c r="N73" s="70"/>
      <c r="O73" s="70"/>
      <c r="P73" s="70"/>
      <c r="Q73" s="135">
        <f t="shared" si="74"/>
        <v>0</v>
      </c>
      <c r="R73" s="68"/>
      <c r="S73" s="70"/>
      <c r="T73" s="70"/>
      <c r="U73" s="70"/>
      <c r="V73" s="135">
        <f t="shared" si="75"/>
        <v>0</v>
      </c>
      <c r="W73" s="179">
        <f t="shared" si="76"/>
        <v>0</v>
      </c>
    </row>
    <row r="74" spans="1:23" ht="15.75" customHeight="1">
      <c r="A74" s="250" t="str">
        <f>'Okul Kurum Listesi'!A76</f>
        <v>ETİMESGUT TOPLAMI</v>
      </c>
      <c r="B74" s="251">
        <f>'Okul Kurum Listesi'!B76</f>
        <v>8</v>
      </c>
      <c r="C74" s="94">
        <f>SUM(C66:C73)</f>
        <v>0</v>
      </c>
      <c r="D74" s="96">
        <f t="shared" ref="D74:F74" si="77">SUM(D66:D73)</f>
        <v>0</v>
      </c>
      <c r="E74" s="96">
        <f t="shared" si="77"/>
        <v>0</v>
      </c>
      <c r="F74" s="96">
        <f t="shared" si="77"/>
        <v>0</v>
      </c>
      <c r="G74" s="98">
        <f>SUM(C74:F74)</f>
        <v>0</v>
      </c>
      <c r="H74" s="94">
        <f>SUM(H66:H73)</f>
        <v>0</v>
      </c>
      <c r="I74" s="96">
        <f t="shared" ref="I74" si="78">SUM(I66:I73)</f>
        <v>0</v>
      </c>
      <c r="J74" s="96">
        <f t="shared" ref="J74" si="79">SUM(J66:J73)</f>
        <v>0</v>
      </c>
      <c r="K74" s="96">
        <f t="shared" ref="K74" si="80">SUM(K66:K73)</f>
        <v>0</v>
      </c>
      <c r="L74" s="98">
        <f>SUM(H74:K74)</f>
        <v>0</v>
      </c>
      <c r="M74" s="94">
        <f>SUM(M66:M73)</f>
        <v>0</v>
      </c>
      <c r="N74" s="96">
        <f t="shared" ref="N74" si="81">SUM(N66:N73)</f>
        <v>0</v>
      </c>
      <c r="O74" s="96">
        <f t="shared" ref="O74" si="82">SUM(O66:O73)</f>
        <v>0</v>
      </c>
      <c r="P74" s="96">
        <f t="shared" ref="P74" si="83">SUM(P66:P73)</f>
        <v>0</v>
      </c>
      <c r="Q74" s="98">
        <f>SUM(M74:P74)</f>
        <v>0</v>
      </c>
      <c r="R74" s="94">
        <f>SUM(R66:R73)</f>
        <v>0</v>
      </c>
      <c r="S74" s="96">
        <f t="shared" ref="S74" si="84">SUM(S66:S73)</f>
        <v>0</v>
      </c>
      <c r="T74" s="96">
        <f t="shared" ref="T74" si="85">SUM(T66:T73)</f>
        <v>0</v>
      </c>
      <c r="U74" s="96">
        <f t="shared" ref="U74" si="86">SUM(U66:U73)</f>
        <v>0</v>
      </c>
      <c r="V74" s="98">
        <f>SUM(R74:U74)</f>
        <v>0</v>
      </c>
      <c r="W74" s="182">
        <f t="shared" si="76"/>
        <v>0</v>
      </c>
    </row>
    <row r="75" spans="1:23" ht="15.75" customHeight="1">
      <c r="A75" s="252" t="str">
        <f>'Okul Kurum Listesi'!A77</f>
        <v>EVREN</v>
      </c>
      <c r="B75" s="252" t="str">
        <f>'Okul Kurum Listesi'!B77</f>
        <v>EVREN ÇPL</v>
      </c>
      <c r="C75" s="68"/>
      <c r="D75" s="70"/>
      <c r="E75" s="70"/>
      <c r="F75" s="70"/>
      <c r="G75" s="135">
        <f>SUM(C75:F75)</f>
        <v>0</v>
      </c>
      <c r="H75" s="68"/>
      <c r="I75" s="70"/>
      <c r="J75" s="70"/>
      <c r="K75" s="70"/>
      <c r="L75" s="135">
        <f>SUM(H75:K75)</f>
        <v>0</v>
      </c>
      <c r="M75" s="68"/>
      <c r="N75" s="70"/>
      <c r="O75" s="70"/>
      <c r="P75" s="70"/>
      <c r="Q75" s="135">
        <f>SUM(M75:P75)</f>
        <v>0</v>
      </c>
      <c r="R75" s="68"/>
      <c r="S75" s="70"/>
      <c r="T75" s="70"/>
      <c r="U75" s="70"/>
      <c r="V75" s="135">
        <f>SUM(R75:U75)</f>
        <v>0</v>
      </c>
      <c r="W75" s="186">
        <f>SUM(G75,L75,Q75,V75)</f>
        <v>0</v>
      </c>
    </row>
    <row r="76" spans="1:23" ht="15.75" customHeight="1">
      <c r="A76" s="250" t="str">
        <f>'Okul Kurum Listesi'!A78</f>
        <v>EVREN TOPLAMI</v>
      </c>
      <c r="B76" s="251">
        <f>'Okul Kurum Listesi'!B78</f>
        <v>1</v>
      </c>
      <c r="C76" s="131">
        <f>C75</f>
        <v>0</v>
      </c>
      <c r="D76" s="117">
        <f t="shared" ref="D76:F76" si="87">D75</f>
        <v>0</v>
      </c>
      <c r="E76" s="117">
        <f t="shared" si="87"/>
        <v>0</v>
      </c>
      <c r="F76" s="117">
        <f t="shared" si="87"/>
        <v>0</v>
      </c>
      <c r="G76" s="127">
        <f>SUM(C76:F76)</f>
        <v>0</v>
      </c>
      <c r="H76" s="131">
        <f>H75</f>
        <v>0</v>
      </c>
      <c r="I76" s="117">
        <f t="shared" ref="I76" si="88">I75</f>
        <v>0</v>
      </c>
      <c r="J76" s="117">
        <f t="shared" ref="J76" si="89">J75</f>
        <v>0</v>
      </c>
      <c r="K76" s="117">
        <f t="shared" ref="K76" si="90">K75</f>
        <v>0</v>
      </c>
      <c r="L76" s="127">
        <f>SUM(H76:K76)</f>
        <v>0</v>
      </c>
      <c r="M76" s="131">
        <f>M75</f>
        <v>0</v>
      </c>
      <c r="N76" s="117">
        <f t="shared" ref="N76" si="91">N75</f>
        <v>0</v>
      </c>
      <c r="O76" s="117">
        <f t="shared" ref="O76" si="92">O75</f>
        <v>0</v>
      </c>
      <c r="P76" s="117">
        <f t="shared" ref="P76" si="93">P75</f>
        <v>0</v>
      </c>
      <c r="Q76" s="127">
        <f>SUM(M76:P76)</f>
        <v>0</v>
      </c>
      <c r="R76" s="131">
        <f>R75</f>
        <v>0</v>
      </c>
      <c r="S76" s="117">
        <f t="shared" ref="S76" si="94">S75</f>
        <v>0</v>
      </c>
      <c r="T76" s="117">
        <f t="shared" ref="T76" si="95">T75</f>
        <v>0</v>
      </c>
      <c r="U76" s="117">
        <f t="shared" ref="U76" si="96">U75</f>
        <v>0</v>
      </c>
      <c r="V76" s="127">
        <f>SUM(R76:U76)</f>
        <v>0</v>
      </c>
      <c r="W76" s="180">
        <f>SUM(G76,L76,Q76,V76)</f>
        <v>0</v>
      </c>
    </row>
    <row r="77" spans="1:23" ht="15.75" customHeight="1">
      <c r="A77" s="252" t="str">
        <f>'Okul Kurum Listesi'!A79</f>
        <v>GÖLBAŞI</v>
      </c>
      <c r="B77" s="252" t="str">
        <f>'Okul Kurum Listesi'!B79</f>
        <v>GÖLBAŞI MTAL</v>
      </c>
      <c r="C77" s="68"/>
      <c r="D77" s="70"/>
      <c r="E77" s="70"/>
      <c r="F77" s="70"/>
      <c r="G77" s="135">
        <f>SUM(C77:F77)</f>
        <v>0</v>
      </c>
      <c r="H77" s="68"/>
      <c r="I77" s="70"/>
      <c r="J77" s="70"/>
      <c r="K77" s="70"/>
      <c r="L77" s="135">
        <f>SUM(H77:K77)</f>
        <v>0</v>
      </c>
      <c r="M77" s="68"/>
      <c r="N77" s="70"/>
      <c r="O77" s="70"/>
      <c r="P77" s="70"/>
      <c r="Q77" s="135">
        <f>SUM(M77:P77)</f>
        <v>0</v>
      </c>
      <c r="R77" s="68"/>
      <c r="S77" s="70"/>
      <c r="T77" s="70"/>
      <c r="U77" s="70"/>
      <c r="V77" s="135">
        <f>SUM(R77:U77)</f>
        <v>0</v>
      </c>
      <c r="W77" s="186">
        <f>SUM(G77,L77,Q77,V77)</f>
        <v>0</v>
      </c>
    </row>
    <row r="78" spans="1:23" ht="15.75" customHeight="1">
      <c r="A78" s="252" t="str">
        <f>'Okul Kurum Listesi'!A80</f>
        <v>GÖLBAŞI</v>
      </c>
      <c r="B78" s="252" t="str">
        <f>'Okul Kurum Listesi'!B80</f>
        <v>GEVHER NESİBE MTAL</v>
      </c>
      <c r="C78" s="68"/>
      <c r="D78" s="70"/>
      <c r="E78" s="70"/>
      <c r="F78" s="70"/>
      <c r="G78" s="135">
        <f t="shared" ref="G78:G83" si="97">SUM(C78:F78)</f>
        <v>0</v>
      </c>
      <c r="H78" s="68"/>
      <c r="I78" s="70"/>
      <c r="J78" s="70"/>
      <c r="K78" s="70"/>
      <c r="L78" s="135">
        <f t="shared" ref="L78:L83" si="98">SUM(H78:K78)</f>
        <v>0</v>
      </c>
      <c r="M78" s="68"/>
      <c r="N78" s="70"/>
      <c r="O78" s="70"/>
      <c r="P78" s="70"/>
      <c r="Q78" s="135">
        <f t="shared" ref="Q78:Q83" si="99">SUM(M78:P78)</f>
        <v>0</v>
      </c>
      <c r="R78" s="68"/>
      <c r="S78" s="70"/>
      <c r="T78" s="70"/>
      <c r="U78" s="70"/>
      <c r="V78" s="135">
        <f t="shared" ref="V78:V83" si="100">SUM(R78:U78)</f>
        <v>0</v>
      </c>
      <c r="W78" s="186">
        <f t="shared" ref="W78:W83" si="101">SUM(G78,L78,Q78,V78)</f>
        <v>0</v>
      </c>
    </row>
    <row r="79" spans="1:23" ht="15.75" customHeight="1">
      <c r="A79" s="252" t="str">
        <f>'Okul Kurum Listesi'!A81</f>
        <v>GÖLBAŞI</v>
      </c>
      <c r="B79" s="252" t="str">
        <f>'Okul Kurum Listesi'!B81</f>
        <v>MOGAN MTAL</v>
      </c>
      <c r="C79" s="68"/>
      <c r="D79" s="70"/>
      <c r="E79" s="70"/>
      <c r="F79" s="70"/>
      <c r="G79" s="135">
        <f t="shared" si="97"/>
        <v>0</v>
      </c>
      <c r="H79" s="68"/>
      <c r="I79" s="70"/>
      <c r="J79" s="70"/>
      <c r="K79" s="70"/>
      <c r="L79" s="135">
        <f t="shared" si="98"/>
        <v>0</v>
      </c>
      <c r="M79" s="68"/>
      <c r="N79" s="70"/>
      <c r="O79" s="70"/>
      <c r="P79" s="70"/>
      <c r="Q79" s="135">
        <f t="shared" si="99"/>
        <v>0</v>
      </c>
      <c r="R79" s="68"/>
      <c r="S79" s="70"/>
      <c r="T79" s="70"/>
      <c r="U79" s="70"/>
      <c r="V79" s="135">
        <f t="shared" si="100"/>
        <v>0</v>
      </c>
      <c r="W79" s="186">
        <f t="shared" si="101"/>
        <v>0</v>
      </c>
    </row>
    <row r="80" spans="1:23" ht="15.75" customHeight="1">
      <c r="A80" s="252" t="str">
        <f>'Okul Kurum Listesi'!A82</f>
        <v>GÖLBAŞI</v>
      </c>
      <c r="B80" s="252" t="str">
        <f>'Okul Kurum Listesi'!B82</f>
        <v>ALİ GÜDER MTAL</v>
      </c>
      <c r="C80" s="68"/>
      <c r="D80" s="70"/>
      <c r="E80" s="70"/>
      <c r="F80" s="70"/>
      <c r="G80" s="135">
        <f t="shared" si="97"/>
        <v>0</v>
      </c>
      <c r="H80" s="68"/>
      <c r="I80" s="70"/>
      <c r="J80" s="70"/>
      <c r="K80" s="70"/>
      <c r="L80" s="135">
        <f t="shared" si="98"/>
        <v>0</v>
      </c>
      <c r="M80" s="68"/>
      <c r="N80" s="70"/>
      <c r="O80" s="70"/>
      <c r="P80" s="70"/>
      <c r="Q80" s="135">
        <f t="shared" si="99"/>
        <v>0</v>
      </c>
      <c r="R80" s="68"/>
      <c r="S80" s="70"/>
      <c r="T80" s="70"/>
      <c r="U80" s="70"/>
      <c r="V80" s="135">
        <f t="shared" si="100"/>
        <v>0</v>
      </c>
      <c r="W80" s="186">
        <f t="shared" si="101"/>
        <v>0</v>
      </c>
    </row>
    <row r="81" spans="1:23" ht="15.75" customHeight="1">
      <c r="A81" s="252" t="str">
        <f>'Okul Kurum Listesi'!A83</f>
        <v>GÖLBAŞI</v>
      </c>
      <c r="B81" s="252" t="str">
        <f>'Okul Kurum Listesi'!B83</f>
        <v>NECİP FAZIL KISAKÜREK MTAL</v>
      </c>
      <c r="C81" s="68"/>
      <c r="D81" s="70"/>
      <c r="E81" s="70"/>
      <c r="F81" s="70"/>
      <c r="G81" s="135">
        <f t="shared" si="97"/>
        <v>0</v>
      </c>
      <c r="H81" s="68"/>
      <c r="I81" s="70"/>
      <c r="J81" s="70"/>
      <c r="K81" s="70"/>
      <c r="L81" s="135">
        <f t="shared" si="98"/>
        <v>0</v>
      </c>
      <c r="M81" s="68"/>
      <c r="N81" s="70"/>
      <c r="O81" s="70"/>
      <c r="P81" s="70"/>
      <c r="Q81" s="135">
        <f t="shared" si="99"/>
        <v>0</v>
      </c>
      <c r="R81" s="68"/>
      <c r="S81" s="70"/>
      <c r="T81" s="70"/>
      <c r="U81" s="70"/>
      <c r="V81" s="135">
        <f t="shared" si="100"/>
        <v>0</v>
      </c>
      <c r="W81" s="186">
        <f t="shared" si="101"/>
        <v>0</v>
      </c>
    </row>
    <row r="82" spans="1:23" ht="15.75" customHeight="1">
      <c r="A82" s="252" t="str">
        <f>'Okul Kurum Listesi'!A84</f>
        <v>GÖLBAŞI</v>
      </c>
      <c r="B82" s="252" t="str">
        <f>'Okul Kurum Listesi'!B84</f>
        <v>OYACA ÇPL</v>
      </c>
      <c r="C82" s="68"/>
      <c r="D82" s="70"/>
      <c r="E82" s="70"/>
      <c r="F82" s="70"/>
      <c r="G82" s="135">
        <f t="shared" si="97"/>
        <v>0</v>
      </c>
      <c r="H82" s="68"/>
      <c r="I82" s="70"/>
      <c r="J82" s="70"/>
      <c r="K82" s="70"/>
      <c r="L82" s="135">
        <f t="shared" si="98"/>
        <v>0</v>
      </c>
      <c r="M82" s="68"/>
      <c r="N82" s="70"/>
      <c r="O82" s="70"/>
      <c r="P82" s="70"/>
      <c r="Q82" s="135">
        <f t="shared" si="99"/>
        <v>0</v>
      </c>
      <c r="R82" s="68"/>
      <c r="S82" s="70"/>
      <c r="T82" s="70"/>
      <c r="U82" s="70"/>
      <c r="V82" s="135">
        <f t="shared" si="100"/>
        <v>0</v>
      </c>
      <c r="W82" s="186">
        <f t="shared" si="101"/>
        <v>0</v>
      </c>
    </row>
    <row r="83" spans="1:23" ht="15.75" customHeight="1">
      <c r="A83" s="252" t="str">
        <f>'Okul Kurum Listesi'!A85</f>
        <v>GÖLBAŞI</v>
      </c>
      <c r="B83" s="252" t="str">
        <f>'Okul Kurum Listesi'!B85</f>
        <v>ZÜBEYDE HANIM MTAL</v>
      </c>
      <c r="C83" s="68"/>
      <c r="D83" s="70"/>
      <c r="E83" s="70"/>
      <c r="F83" s="70"/>
      <c r="G83" s="135">
        <f t="shared" si="97"/>
        <v>0</v>
      </c>
      <c r="H83" s="68"/>
      <c r="I83" s="70"/>
      <c r="J83" s="70"/>
      <c r="K83" s="70"/>
      <c r="L83" s="135">
        <f t="shared" si="98"/>
        <v>0</v>
      </c>
      <c r="M83" s="68"/>
      <c r="N83" s="70"/>
      <c r="O83" s="70"/>
      <c r="P83" s="70"/>
      <c r="Q83" s="135">
        <f t="shared" si="99"/>
        <v>0</v>
      </c>
      <c r="R83" s="68"/>
      <c r="S83" s="70"/>
      <c r="T83" s="70"/>
      <c r="U83" s="70"/>
      <c r="V83" s="135">
        <f t="shared" si="100"/>
        <v>0</v>
      </c>
      <c r="W83" s="186">
        <f t="shared" si="101"/>
        <v>0</v>
      </c>
    </row>
    <row r="84" spans="1:23" ht="15.75" customHeight="1">
      <c r="A84" s="250" t="str">
        <f>'Okul Kurum Listesi'!A86</f>
        <v>GÖLBAŞI TOPLAMI</v>
      </c>
      <c r="B84" s="251">
        <f>'Okul Kurum Listesi'!B86</f>
        <v>7</v>
      </c>
      <c r="C84" s="94">
        <f>SUM(C77:C83)</f>
        <v>0</v>
      </c>
      <c r="D84" s="96">
        <f t="shared" ref="D84:F84" si="102">SUM(D77:D83)</f>
        <v>0</v>
      </c>
      <c r="E84" s="96">
        <f t="shared" si="102"/>
        <v>0</v>
      </c>
      <c r="F84" s="96">
        <f t="shared" si="102"/>
        <v>0</v>
      </c>
      <c r="G84" s="98">
        <f>SUM(C84:F84)</f>
        <v>0</v>
      </c>
      <c r="H84" s="94">
        <f>SUM(H77:H83)</f>
        <v>0</v>
      </c>
      <c r="I84" s="96">
        <f t="shared" ref="I84" si="103">SUM(I77:I83)</f>
        <v>0</v>
      </c>
      <c r="J84" s="96">
        <f t="shared" ref="J84" si="104">SUM(J77:J83)</f>
        <v>0</v>
      </c>
      <c r="K84" s="96">
        <f t="shared" ref="K84" si="105">SUM(K77:K83)</f>
        <v>0</v>
      </c>
      <c r="L84" s="98">
        <f>SUM(H84:K84)</f>
        <v>0</v>
      </c>
      <c r="M84" s="94">
        <f>SUM(M77:M83)</f>
        <v>0</v>
      </c>
      <c r="N84" s="96">
        <f t="shared" ref="N84" si="106">SUM(N77:N83)</f>
        <v>0</v>
      </c>
      <c r="O84" s="96">
        <f t="shared" ref="O84" si="107">SUM(O77:O83)</f>
        <v>0</v>
      </c>
      <c r="P84" s="96">
        <f t="shared" ref="P84" si="108">SUM(P77:P83)</f>
        <v>0</v>
      </c>
      <c r="Q84" s="98">
        <f>SUM(M84:P84)</f>
        <v>0</v>
      </c>
      <c r="R84" s="94">
        <f>SUM(R77:R83)</f>
        <v>0</v>
      </c>
      <c r="S84" s="96">
        <f t="shared" ref="S84" si="109">SUM(S77:S83)</f>
        <v>0</v>
      </c>
      <c r="T84" s="96">
        <f t="shared" ref="T84" si="110">SUM(T77:T83)</f>
        <v>0</v>
      </c>
      <c r="U84" s="96">
        <f t="shared" ref="U84" si="111">SUM(U77:U83)</f>
        <v>0</v>
      </c>
      <c r="V84" s="98">
        <f>SUM(R84:U84)</f>
        <v>0</v>
      </c>
      <c r="W84" s="182">
        <f>SUM(G84,L84,Q84,V84)</f>
        <v>0</v>
      </c>
    </row>
    <row r="85" spans="1:23" ht="15.75" customHeight="1">
      <c r="A85" s="207" t="str">
        <f>'Okul Kurum Listesi'!A87</f>
        <v>GÜDÜL</v>
      </c>
      <c r="B85" s="207" t="str">
        <f>'Okul Kurum Listesi'!B87</f>
        <v xml:space="preserve"> SAFİYE AKDEDE ÇPL</v>
      </c>
      <c r="C85" s="68"/>
      <c r="D85" s="70"/>
      <c r="E85" s="70"/>
      <c r="F85" s="70"/>
      <c r="G85" s="135">
        <f t="shared" ref="G85:G140" si="112">SUM(C85:F85)</f>
        <v>0</v>
      </c>
      <c r="H85" s="68"/>
      <c r="I85" s="70"/>
      <c r="J85" s="70"/>
      <c r="K85" s="70"/>
      <c r="L85" s="135">
        <f t="shared" ref="L85" si="113">SUM(H85:K85)</f>
        <v>0</v>
      </c>
      <c r="M85" s="68"/>
      <c r="N85" s="70"/>
      <c r="O85" s="70"/>
      <c r="P85" s="70"/>
      <c r="Q85" s="135">
        <f t="shared" ref="Q85" si="114">SUM(M85:P85)</f>
        <v>0</v>
      </c>
      <c r="R85" s="68"/>
      <c r="S85" s="70"/>
      <c r="T85" s="70"/>
      <c r="U85" s="70"/>
      <c r="V85" s="135">
        <f t="shared" ref="V85" si="115">SUM(R85:U85)</f>
        <v>0</v>
      </c>
      <c r="W85" s="179">
        <f>SUM(G85,L85,Q85,V85)</f>
        <v>0</v>
      </c>
    </row>
    <row r="86" spans="1:23" ht="15.75" customHeight="1">
      <c r="A86" s="254" t="str">
        <f>'Okul Kurum Listesi'!A88</f>
        <v>GÜDÜL TOPLAMI</v>
      </c>
      <c r="B86" s="255">
        <f>'Okul Kurum Listesi'!B88</f>
        <v>1</v>
      </c>
      <c r="C86" s="131">
        <f>SUM(C85)</f>
        <v>0</v>
      </c>
      <c r="D86" s="117">
        <f t="shared" ref="D86:F86" si="116">SUM(D85)</f>
        <v>0</v>
      </c>
      <c r="E86" s="117">
        <f t="shared" si="116"/>
        <v>0</v>
      </c>
      <c r="F86" s="117">
        <f t="shared" si="116"/>
        <v>0</v>
      </c>
      <c r="G86" s="127">
        <f>SUM(C86:F86)</f>
        <v>0</v>
      </c>
      <c r="H86" s="131">
        <f>SUM(H85)</f>
        <v>0</v>
      </c>
      <c r="I86" s="117">
        <f t="shared" ref="I86" si="117">SUM(I85)</f>
        <v>0</v>
      </c>
      <c r="J86" s="117">
        <f t="shared" ref="J86" si="118">SUM(J85)</f>
        <v>0</v>
      </c>
      <c r="K86" s="117">
        <f t="shared" ref="K86" si="119">SUM(K85)</f>
        <v>0</v>
      </c>
      <c r="L86" s="127">
        <f>SUM(H86:K86)</f>
        <v>0</v>
      </c>
      <c r="M86" s="131">
        <f>SUM(M85)</f>
        <v>0</v>
      </c>
      <c r="N86" s="117">
        <f t="shared" ref="N86" si="120">SUM(N85)</f>
        <v>0</v>
      </c>
      <c r="O86" s="117">
        <f t="shared" ref="O86" si="121">SUM(O85)</f>
        <v>0</v>
      </c>
      <c r="P86" s="117">
        <f t="shared" ref="P86" si="122">SUM(P85)</f>
        <v>0</v>
      </c>
      <c r="Q86" s="127">
        <f>SUM(M86:P86)</f>
        <v>0</v>
      </c>
      <c r="R86" s="131">
        <f>SUM(R85)</f>
        <v>0</v>
      </c>
      <c r="S86" s="117">
        <f t="shared" ref="S86" si="123">SUM(S85)</f>
        <v>0</v>
      </c>
      <c r="T86" s="117">
        <f t="shared" ref="T86" si="124">SUM(T85)</f>
        <v>0</v>
      </c>
      <c r="U86" s="117">
        <f t="shared" ref="U86" si="125">SUM(U85)</f>
        <v>0</v>
      </c>
      <c r="V86" s="127">
        <f>SUM(R86:U86)</f>
        <v>0</v>
      </c>
      <c r="W86" s="180">
        <f>SUM(G86,L86,Q86,V86)</f>
        <v>0</v>
      </c>
    </row>
    <row r="87" spans="1:23" s="215" customFormat="1" ht="15.75" customHeight="1">
      <c r="A87" s="256" t="str">
        <f>'Okul Kurum Listesi'!A89</f>
        <v>HAYMANA</v>
      </c>
      <c r="B87" s="256" t="str">
        <f>'Okul Kurum Listesi'!B89</f>
        <v>HAYMANA BUMSUZ ÇPL</v>
      </c>
      <c r="C87" s="216"/>
      <c r="D87" s="217"/>
      <c r="E87" s="217"/>
      <c r="F87" s="217"/>
      <c r="G87" s="135">
        <f t="shared" ref="G87:G89" si="126">SUM(C87:F87)</f>
        <v>0</v>
      </c>
      <c r="H87" s="216"/>
      <c r="I87" s="217"/>
      <c r="J87" s="217"/>
      <c r="K87" s="217"/>
      <c r="L87" s="135">
        <f t="shared" ref="L87:L89" si="127">SUM(H87:K87)</f>
        <v>0</v>
      </c>
      <c r="M87" s="216"/>
      <c r="N87" s="217"/>
      <c r="O87" s="217"/>
      <c r="P87" s="217"/>
      <c r="Q87" s="135">
        <f t="shared" ref="Q87:Q89" si="128">SUM(M87:P87)</f>
        <v>0</v>
      </c>
      <c r="R87" s="216"/>
      <c r="S87" s="217"/>
      <c r="T87" s="217"/>
      <c r="U87" s="217"/>
      <c r="V87" s="135">
        <f t="shared" ref="V87:V89" si="129">SUM(R87:U87)</f>
        <v>0</v>
      </c>
      <c r="W87" s="179">
        <f>SUM(G87,L87,Q87,V87)</f>
        <v>0</v>
      </c>
    </row>
    <row r="88" spans="1:23" s="215" customFormat="1" ht="15.75" customHeight="1">
      <c r="A88" s="256" t="str">
        <f>'Okul Kurum Listesi'!A90</f>
        <v>HAYMANA</v>
      </c>
      <c r="B88" s="256" t="str">
        <f>'Okul Kurum Listesi'!B90</f>
        <v>HAYMANA ÇPL</v>
      </c>
      <c r="C88" s="216"/>
      <c r="D88" s="217"/>
      <c r="E88" s="217"/>
      <c r="F88" s="217"/>
      <c r="G88" s="135">
        <f t="shared" si="126"/>
        <v>0</v>
      </c>
      <c r="H88" s="216"/>
      <c r="I88" s="217"/>
      <c r="J88" s="217"/>
      <c r="K88" s="217"/>
      <c r="L88" s="135">
        <f t="shared" si="127"/>
        <v>0</v>
      </c>
      <c r="M88" s="216"/>
      <c r="N88" s="217"/>
      <c r="O88" s="217"/>
      <c r="P88" s="217"/>
      <c r="Q88" s="135">
        <f t="shared" si="128"/>
        <v>0</v>
      </c>
      <c r="R88" s="216"/>
      <c r="S88" s="217"/>
      <c r="T88" s="217"/>
      <c r="U88" s="217"/>
      <c r="V88" s="135">
        <f t="shared" si="129"/>
        <v>0</v>
      </c>
      <c r="W88" s="179">
        <f t="shared" ref="W88:W89" si="130">SUM(G88,L88,Q88,V88)</f>
        <v>0</v>
      </c>
    </row>
    <row r="89" spans="1:23" s="215" customFormat="1" ht="15.75" customHeight="1">
      <c r="A89" s="256" t="str">
        <f>'Okul Kurum Listesi'!A91</f>
        <v>HAYMANA</v>
      </c>
      <c r="B89" s="256" t="str">
        <f>'Okul Kurum Listesi'!B91</f>
        <v>HAYMANA MTAL</v>
      </c>
      <c r="C89" s="216"/>
      <c r="D89" s="217"/>
      <c r="E89" s="217"/>
      <c r="F89" s="217"/>
      <c r="G89" s="135">
        <f t="shared" si="126"/>
        <v>0</v>
      </c>
      <c r="H89" s="216"/>
      <c r="I89" s="217"/>
      <c r="J89" s="217"/>
      <c r="K89" s="217"/>
      <c r="L89" s="135">
        <f t="shared" si="127"/>
        <v>0</v>
      </c>
      <c r="M89" s="216"/>
      <c r="N89" s="217"/>
      <c r="O89" s="217"/>
      <c r="P89" s="217"/>
      <c r="Q89" s="135">
        <f t="shared" si="128"/>
        <v>0</v>
      </c>
      <c r="R89" s="216"/>
      <c r="S89" s="217"/>
      <c r="T89" s="217"/>
      <c r="U89" s="217"/>
      <c r="V89" s="135">
        <f t="shared" si="129"/>
        <v>0</v>
      </c>
      <c r="W89" s="179">
        <f t="shared" si="130"/>
        <v>0</v>
      </c>
    </row>
    <row r="90" spans="1:23" ht="15.75" customHeight="1">
      <c r="A90" s="256" t="str">
        <f>'Okul Kurum Listesi'!A92</f>
        <v>HAYMANA</v>
      </c>
      <c r="B90" s="256" t="str">
        <f>'Okul Kurum Listesi'!B92</f>
        <v>YENİCE DİLAVER TEMİZHAN ÇPL</v>
      </c>
      <c r="C90" s="68"/>
      <c r="D90" s="70"/>
      <c r="E90" s="70"/>
      <c r="F90" s="70"/>
      <c r="G90" s="135">
        <f t="shared" ref="G90:G96" si="131">SUM(C90:F90)</f>
        <v>0</v>
      </c>
      <c r="H90" s="68"/>
      <c r="I90" s="70"/>
      <c r="J90" s="70"/>
      <c r="K90" s="70"/>
      <c r="L90" s="135">
        <f>SUM(H90:K90)</f>
        <v>0</v>
      </c>
      <c r="M90" s="68"/>
      <c r="N90" s="70"/>
      <c r="O90" s="70"/>
      <c r="P90" s="70"/>
      <c r="Q90" s="135">
        <f>SUM(M90:P90)</f>
        <v>0</v>
      </c>
      <c r="R90" s="68"/>
      <c r="S90" s="70"/>
      <c r="T90" s="70"/>
      <c r="U90" s="70"/>
      <c r="V90" s="135">
        <f>SUM(R90:U90)</f>
        <v>0</v>
      </c>
      <c r="W90" s="179">
        <f t="shared" si="76"/>
        <v>0</v>
      </c>
    </row>
    <row r="91" spans="1:23" ht="15.75" customHeight="1">
      <c r="A91" s="254" t="str">
        <f>'Okul Kurum Listesi'!A93</f>
        <v>HAYMANA TOPLAMI</v>
      </c>
      <c r="B91" s="255">
        <f>'Okul Kurum Listesi'!B93</f>
        <v>4</v>
      </c>
      <c r="C91" s="94">
        <f>SUM(C87:C90)</f>
        <v>0</v>
      </c>
      <c r="D91" s="96">
        <f t="shared" ref="D91:F91" si="132">SUM(D87:D90)</f>
        <v>0</v>
      </c>
      <c r="E91" s="96">
        <f t="shared" si="132"/>
        <v>0</v>
      </c>
      <c r="F91" s="96">
        <f t="shared" si="132"/>
        <v>0</v>
      </c>
      <c r="G91" s="98">
        <f t="shared" si="131"/>
        <v>0</v>
      </c>
      <c r="H91" s="94">
        <f>SUM(H87:H90)</f>
        <v>0</v>
      </c>
      <c r="I91" s="96">
        <f t="shared" ref="I91" si="133">SUM(I87:I90)</f>
        <v>0</v>
      </c>
      <c r="J91" s="96">
        <f t="shared" ref="J91" si="134">SUM(J87:J90)</f>
        <v>0</v>
      </c>
      <c r="K91" s="96">
        <f t="shared" ref="K91" si="135">SUM(K87:K90)</f>
        <v>0</v>
      </c>
      <c r="L91" s="98">
        <f>SUM(H91:K91)</f>
        <v>0</v>
      </c>
      <c r="M91" s="94">
        <f>SUM(M87:M90)</f>
        <v>0</v>
      </c>
      <c r="N91" s="96">
        <f t="shared" ref="N91" si="136">SUM(N87:N90)</f>
        <v>0</v>
      </c>
      <c r="O91" s="96">
        <f t="shared" ref="O91" si="137">SUM(O87:O90)</f>
        <v>0</v>
      </c>
      <c r="P91" s="96">
        <f t="shared" ref="P91" si="138">SUM(P87:P90)</f>
        <v>0</v>
      </c>
      <c r="Q91" s="98">
        <f>SUM(M91:P91)</f>
        <v>0</v>
      </c>
      <c r="R91" s="94">
        <f>SUM(R87:R90)</f>
        <v>0</v>
      </c>
      <c r="S91" s="96">
        <f t="shared" ref="S91" si="139">SUM(S87:S90)</f>
        <v>0</v>
      </c>
      <c r="T91" s="96">
        <f t="shared" ref="T91" si="140">SUM(T87:T90)</f>
        <v>0</v>
      </c>
      <c r="U91" s="96">
        <f t="shared" ref="U91" si="141">SUM(U87:U90)</f>
        <v>0</v>
      </c>
      <c r="V91" s="98">
        <f>SUM(R91:U91)</f>
        <v>0</v>
      </c>
      <c r="W91" s="182">
        <f t="shared" si="76"/>
        <v>0</v>
      </c>
    </row>
    <row r="92" spans="1:23" ht="15.75" customHeight="1">
      <c r="A92" s="256" t="str">
        <f>'Okul Kurum Listesi'!A94</f>
        <v>KALECİK</v>
      </c>
      <c r="B92" s="256" t="str">
        <f>'Okul Kurum Listesi'!B94</f>
        <v>ŞEHİT MEHMET YILDIRIM METEM</v>
      </c>
      <c r="C92" s="68"/>
      <c r="D92" s="70"/>
      <c r="E92" s="70"/>
      <c r="F92" s="70"/>
      <c r="G92" s="135">
        <f t="shared" si="131"/>
        <v>0</v>
      </c>
      <c r="H92" s="68"/>
      <c r="I92" s="70"/>
      <c r="J92" s="70"/>
      <c r="K92" s="70"/>
      <c r="L92" s="135">
        <f t="shared" ref="L92:L140" si="142">SUM(H92:K92)</f>
        <v>0</v>
      </c>
      <c r="M92" s="69"/>
      <c r="N92" s="70"/>
      <c r="O92" s="70"/>
      <c r="P92" s="70"/>
      <c r="Q92" s="135">
        <f t="shared" ref="Q92:Q140" si="143">SUM(M92:P92)</f>
        <v>0</v>
      </c>
      <c r="R92" s="68"/>
      <c r="S92" s="70"/>
      <c r="T92" s="70"/>
      <c r="U92" s="70"/>
      <c r="V92" s="135">
        <f t="shared" ref="V92:V136" si="144">SUM(R92:U92)</f>
        <v>0</v>
      </c>
      <c r="W92" s="186">
        <f t="shared" si="76"/>
        <v>0</v>
      </c>
    </row>
    <row r="93" spans="1:23" ht="15.75" customHeight="1">
      <c r="A93" s="256" t="str">
        <f>'Okul Kurum Listesi'!A95</f>
        <v>KALECİK</v>
      </c>
      <c r="B93" s="256" t="str">
        <f>'Okul Kurum Listesi'!B95</f>
        <v>KALECİK MTAL</v>
      </c>
      <c r="C93" s="68"/>
      <c r="D93" s="70"/>
      <c r="E93" s="70"/>
      <c r="F93" s="70"/>
      <c r="G93" s="135">
        <f t="shared" si="131"/>
        <v>0</v>
      </c>
      <c r="H93" s="68"/>
      <c r="I93" s="70"/>
      <c r="J93" s="70"/>
      <c r="K93" s="70"/>
      <c r="L93" s="135">
        <f t="shared" si="142"/>
        <v>0</v>
      </c>
      <c r="M93" s="69"/>
      <c r="N93" s="70"/>
      <c r="O93" s="70"/>
      <c r="P93" s="70"/>
      <c r="Q93" s="135">
        <f t="shared" si="143"/>
        <v>0</v>
      </c>
      <c r="R93" s="68"/>
      <c r="S93" s="70"/>
      <c r="T93" s="70"/>
      <c r="U93" s="70"/>
      <c r="V93" s="135">
        <f t="shared" si="144"/>
        <v>0</v>
      </c>
      <c r="W93" s="186">
        <f t="shared" si="76"/>
        <v>0</v>
      </c>
    </row>
    <row r="94" spans="1:23" ht="15.75" customHeight="1">
      <c r="A94" s="254" t="str">
        <f>'Okul Kurum Listesi'!A96</f>
        <v>KALECİK TOPLAMI</v>
      </c>
      <c r="B94" s="255">
        <f>'Okul Kurum Listesi'!B96</f>
        <v>2</v>
      </c>
      <c r="C94" s="94">
        <f>SUM(C92:C93)</f>
        <v>0</v>
      </c>
      <c r="D94" s="96">
        <f>SUM(D92:D93)</f>
        <v>0</v>
      </c>
      <c r="E94" s="96">
        <f>SUM(E92:E93)</f>
        <v>0</v>
      </c>
      <c r="F94" s="96">
        <f t="shared" ref="F94:U94" si="145">SUM(F92:F93)</f>
        <v>0</v>
      </c>
      <c r="G94" s="98">
        <f t="shared" si="131"/>
        <v>0</v>
      </c>
      <c r="H94" s="94">
        <f t="shared" si="145"/>
        <v>0</v>
      </c>
      <c r="I94" s="96">
        <f t="shared" si="145"/>
        <v>0</v>
      </c>
      <c r="J94" s="96">
        <f t="shared" si="145"/>
        <v>0</v>
      </c>
      <c r="K94" s="96">
        <f t="shared" si="145"/>
        <v>0</v>
      </c>
      <c r="L94" s="98">
        <f t="shared" si="142"/>
        <v>0</v>
      </c>
      <c r="M94" s="95">
        <f t="shared" si="145"/>
        <v>0</v>
      </c>
      <c r="N94" s="96">
        <f t="shared" si="145"/>
        <v>0</v>
      </c>
      <c r="O94" s="96">
        <f t="shared" si="145"/>
        <v>0</v>
      </c>
      <c r="P94" s="96">
        <f t="shared" si="145"/>
        <v>0</v>
      </c>
      <c r="Q94" s="97">
        <f t="shared" si="143"/>
        <v>0</v>
      </c>
      <c r="R94" s="94">
        <f t="shared" si="145"/>
        <v>0</v>
      </c>
      <c r="S94" s="96">
        <f t="shared" si="145"/>
        <v>0</v>
      </c>
      <c r="T94" s="96">
        <f t="shared" si="145"/>
        <v>0</v>
      </c>
      <c r="U94" s="96">
        <f t="shared" si="145"/>
        <v>0</v>
      </c>
      <c r="V94" s="98">
        <f t="shared" si="144"/>
        <v>0</v>
      </c>
      <c r="W94" s="182">
        <f t="shared" si="76"/>
        <v>0</v>
      </c>
    </row>
    <row r="95" spans="1:23" ht="15.75" customHeight="1">
      <c r="A95" s="256" t="str">
        <f>'Okul Kurum Listesi'!A97</f>
        <v>KAHRAMANKAZAN</v>
      </c>
      <c r="B95" s="256" t="str">
        <f>'Okul Kurum Listesi'!B97</f>
        <v>EFES MTAL</v>
      </c>
      <c r="C95" s="68"/>
      <c r="D95" s="70"/>
      <c r="E95" s="70"/>
      <c r="F95" s="70"/>
      <c r="G95" s="135">
        <f t="shared" si="131"/>
        <v>0</v>
      </c>
      <c r="H95" s="68"/>
      <c r="I95" s="70"/>
      <c r="J95" s="70"/>
      <c r="K95" s="70"/>
      <c r="L95" s="135">
        <f>SUM(H95:K95)</f>
        <v>0</v>
      </c>
      <c r="M95" s="68"/>
      <c r="N95" s="70"/>
      <c r="O95" s="70"/>
      <c r="P95" s="70"/>
      <c r="Q95" s="135">
        <f>SUM(M95:P95)</f>
        <v>0</v>
      </c>
      <c r="R95" s="68"/>
      <c r="S95" s="70"/>
      <c r="T95" s="70"/>
      <c r="U95" s="70"/>
      <c r="V95" s="135">
        <f>SUM(R95:U95)</f>
        <v>0</v>
      </c>
      <c r="W95" s="179">
        <f t="shared" si="76"/>
        <v>0</v>
      </c>
    </row>
    <row r="96" spans="1:23" ht="15.75" customHeight="1">
      <c r="A96" s="256" t="str">
        <f>'Okul Kurum Listesi'!A98</f>
        <v>KAHRAMANKAZAN</v>
      </c>
      <c r="B96" s="256" t="str">
        <f>'Okul Kurum Listesi'!B98</f>
        <v xml:space="preserve">KAZAN FATİH MTAL </v>
      </c>
      <c r="C96" s="68"/>
      <c r="D96" s="70"/>
      <c r="E96" s="70"/>
      <c r="F96" s="70"/>
      <c r="G96" s="135">
        <f t="shared" si="131"/>
        <v>0</v>
      </c>
      <c r="H96" s="68"/>
      <c r="I96" s="70"/>
      <c r="J96" s="70"/>
      <c r="K96" s="70"/>
      <c r="L96" s="135">
        <f>SUM(H96:K96)</f>
        <v>0</v>
      </c>
      <c r="M96" s="68"/>
      <c r="N96" s="70"/>
      <c r="O96" s="70"/>
      <c r="P96" s="70"/>
      <c r="Q96" s="135">
        <f>SUM(M96:P96)</f>
        <v>0</v>
      </c>
      <c r="R96" s="68"/>
      <c r="S96" s="70"/>
      <c r="T96" s="70"/>
      <c r="U96" s="70"/>
      <c r="V96" s="135">
        <f>SUM(R96:U96)</f>
        <v>0</v>
      </c>
      <c r="W96" s="179">
        <f t="shared" si="76"/>
        <v>0</v>
      </c>
    </row>
    <row r="97" spans="1:23" ht="15.75" customHeight="1">
      <c r="A97" s="256" t="str">
        <f>'Okul Kurum Listesi'!A99</f>
        <v>KAHRAMANKAZAN</v>
      </c>
      <c r="B97" s="256" t="str">
        <f>'Okul Kurum Listesi'!B99</f>
        <v>KAZAN MTAL</v>
      </c>
      <c r="C97" s="68"/>
      <c r="D97" s="70"/>
      <c r="E97" s="70"/>
      <c r="F97" s="70"/>
      <c r="G97" s="135">
        <f t="shared" si="112"/>
        <v>0</v>
      </c>
      <c r="H97" s="68"/>
      <c r="I97" s="70"/>
      <c r="J97" s="70"/>
      <c r="K97" s="70"/>
      <c r="L97" s="135">
        <f t="shared" ref="L97:L99" si="146">SUM(H97:K97)</f>
        <v>0</v>
      </c>
      <c r="M97" s="68"/>
      <c r="N97" s="70"/>
      <c r="O97" s="70"/>
      <c r="P97" s="70"/>
      <c r="Q97" s="135">
        <f t="shared" ref="Q97:Q99" si="147">SUM(M97:P97)</f>
        <v>0</v>
      </c>
      <c r="R97" s="68"/>
      <c r="S97" s="70"/>
      <c r="T97" s="70"/>
      <c r="U97" s="70"/>
      <c r="V97" s="135">
        <f t="shared" ref="V97:V99" si="148">SUM(R97:U97)</f>
        <v>0</v>
      </c>
      <c r="W97" s="179">
        <f t="shared" si="76"/>
        <v>0</v>
      </c>
    </row>
    <row r="98" spans="1:23" ht="15.75" customHeight="1">
      <c r="A98" s="256" t="str">
        <f>'Okul Kurum Listesi'!A100</f>
        <v>KAHRAMANKAZAN</v>
      </c>
      <c r="B98" s="256" t="str">
        <f>'Okul Kurum Listesi'!B100</f>
        <v>KAZAN GÜLNAZ İBRAHİM GÜNGÖR TARA MTAL</v>
      </c>
      <c r="C98" s="68"/>
      <c r="D98" s="70"/>
      <c r="E98" s="70"/>
      <c r="F98" s="70"/>
      <c r="G98" s="135">
        <f t="shared" si="112"/>
        <v>0</v>
      </c>
      <c r="H98" s="68"/>
      <c r="I98" s="70"/>
      <c r="J98" s="70"/>
      <c r="K98" s="70"/>
      <c r="L98" s="135">
        <f t="shared" si="146"/>
        <v>0</v>
      </c>
      <c r="M98" s="68"/>
      <c r="N98" s="70"/>
      <c r="O98" s="70"/>
      <c r="P98" s="70"/>
      <c r="Q98" s="135">
        <f t="shared" si="147"/>
        <v>0</v>
      </c>
      <c r="R98" s="68"/>
      <c r="S98" s="70"/>
      <c r="T98" s="70"/>
      <c r="U98" s="70"/>
      <c r="V98" s="135">
        <f t="shared" si="148"/>
        <v>0</v>
      </c>
      <c r="W98" s="179">
        <f t="shared" si="76"/>
        <v>0</v>
      </c>
    </row>
    <row r="99" spans="1:23" ht="15.75" customHeight="1">
      <c r="A99" s="254" t="str">
        <f>'Okul Kurum Listesi'!A101</f>
        <v>KAZAN TOPLAMI</v>
      </c>
      <c r="B99" s="255">
        <f>'Okul Kurum Listesi'!B101</f>
        <v>4</v>
      </c>
      <c r="C99" s="94">
        <f>SUM(C95:C98)</f>
        <v>0</v>
      </c>
      <c r="D99" s="96">
        <f t="shared" ref="D99:F99" si="149">SUM(D95:D98)</f>
        <v>0</v>
      </c>
      <c r="E99" s="96">
        <f t="shared" si="149"/>
        <v>0</v>
      </c>
      <c r="F99" s="96">
        <f t="shared" si="149"/>
        <v>0</v>
      </c>
      <c r="G99" s="98">
        <f t="shared" si="112"/>
        <v>0</v>
      </c>
      <c r="H99" s="94">
        <f>SUM(H95:H98)</f>
        <v>0</v>
      </c>
      <c r="I99" s="96">
        <f t="shared" ref="I99" si="150">SUM(I95:I98)</f>
        <v>0</v>
      </c>
      <c r="J99" s="96">
        <f t="shared" ref="J99" si="151">SUM(J95:J98)</f>
        <v>0</v>
      </c>
      <c r="K99" s="96">
        <f t="shared" ref="K99" si="152">SUM(K95:K98)</f>
        <v>0</v>
      </c>
      <c r="L99" s="98">
        <f t="shared" si="146"/>
        <v>0</v>
      </c>
      <c r="M99" s="94">
        <f>SUM(M95:M98)</f>
        <v>0</v>
      </c>
      <c r="N99" s="96">
        <f t="shared" ref="N99" si="153">SUM(N95:N98)</f>
        <v>0</v>
      </c>
      <c r="O99" s="96">
        <f t="shared" ref="O99" si="154">SUM(O95:O98)</f>
        <v>0</v>
      </c>
      <c r="P99" s="96">
        <f t="shared" ref="P99" si="155">SUM(P95:P98)</f>
        <v>0</v>
      </c>
      <c r="Q99" s="98">
        <f t="shared" si="147"/>
        <v>0</v>
      </c>
      <c r="R99" s="94">
        <f>SUM(R95:R98)</f>
        <v>0</v>
      </c>
      <c r="S99" s="96">
        <f t="shared" ref="S99" si="156">SUM(S95:S98)</f>
        <v>0</v>
      </c>
      <c r="T99" s="96">
        <f t="shared" ref="T99" si="157">SUM(T95:T98)</f>
        <v>0</v>
      </c>
      <c r="U99" s="96">
        <f t="shared" ref="U99" si="158">SUM(U95:U98)</f>
        <v>0</v>
      </c>
      <c r="V99" s="98">
        <f t="shared" si="148"/>
        <v>0</v>
      </c>
      <c r="W99" s="182">
        <f t="shared" si="76"/>
        <v>0</v>
      </c>
    </row>
    <row r="100" spans="1:23" ht="15.75" customHeight="1">
      <c r="A100" s="256" t="str">
        <f>'Okul Kurum Listesi'!A102</f>
        <v>KEÇİÖREN</v>
      </c>
      <c r="B100" s="256" t="str">
        <f>'Okul Kurum Listesi'!B102</f>
        <v>ETLİK MTAL</v>
      </c>
      <c r="C100" s="68"/>
      <c r="D100" s="70"/>
      <c r="E100" s="70"/>
      <c r="F100" s="70"/>
      <c r="G100" s="135">
        <f>SUM(C100:F100)</f>
        <v>0</v>
      </c>
      <c r="H100" s="68"/>
      <c r="I100" s="70"/>
      <c r="J100" s="70"/>
      <c r="K100" s="70"/>
      <c r="L100" s="135">
        <f>SUM(H100:K100)</f>
        <v>0</v>
      </c>
      <c r="M100" s="69"/>
      <c r="N100" s="70"/>
      <c r="O100" s="70"/>
      <c r="P100" s="70"/>
      <c r="Q100" s="135">
        <f>SUM(M100:P100)</f>
        <v>0</v>
      </c>
      <c r="R100" s="68"/>
      <c r="S100" s="70"/>
      <c r="T100" s="70"/>
      <c r="U100" s="70"/>
      <c r="V100" s="135">
        <f>SUM(R100:U100)</f>
        <v>0</v>
      </c>
      <c r="W100" s="179">
        <f t="shared" ref="W100" si="159">SUM(G100,L100,Q100,V100)</f>
        <v>0</v>
      </c>
    </row>
    <row r="101" spans="1:23" ht="15.75" customHeight="1">
      <c r="A101" s="256" t="str">
        <f>'Okul Kurum Listesi'!A103</f>
        <v>KEÇİÖREN</v>
      </c>
      <c r="B101" s="256" t="str">
        <f>'Okul Kurum Listesi'!B103</f>
        <v>HATİCE HİKMET OĞULTÜRK MTAL</v>
      </c>
      <c r="C101" s="68"/>
      <c r="D101" s="70"/>
      <c r="E101" s="70"/>
      <c r="F101" s="70"/>
      <c r="G101" s="135">
        <f t="shared" ref="G101:G111" si="160">SUM(C101:F101)</f>
        <v>0</v>
      </c>
      <c r="H101" s="68"/>
      <c r="I101" s="70"/>
      <c r="J101" s="70"/>
      <c r="K101" s="70"/>
      <c r="L101" s="135">
        <f t="shared" ref="L101:L111" si="161">SUM(H101:K101)</f>
        <v>0</v>
      </c>
      <c r="M101" s="69"/>
      <c r="N101" s="70"/>
      <c r="O101" s="70"/>
      <c r="P101" s="70"/>
      <c r="Q101" s="135">
        <f t="shared" ref="Q101:Q111" si="162">SUM(M101:P101)</f>
        <v>0</v>
      </c>
      <c r="R101" s="68"/>
      <c r="S101" s="70"/>
      <c r="T101" s="70"/>
      <c r="U101" s="70"/>
      <c r="V101" s="135">
        <f t="shared" ref="V101:V111" si="163">SUM(R101:U101)</f>
        <v>0</v>
      </c>
      <c r="W101" s="179">
        <f t="shared" ref="W101:W111" si="164">SUM(G101,L101,Q101,V101)</f>
        <v>0</v>
      </c>
    </row>
    <row r="102" spans="1:23" ht="15.75" customHeight="1">
      <c r="A102" s="256" t="str">
        <f>'Okul Kurum Listesi'!A104</f>
        <v>KEÇİÖREN</v>
      </c>
      <c r="B102" s="256" t="str">
        <f>'Okul Kurum Listesi'!B104</f>
        <v>İNCİRLİ MTAL</v>
      </c>
      <c r="C102" s="68"/>
      <c r="D102" s="70"/>
      <c r="E102" s="70"/>
      <c r="F102" s="70"/>
      <c r="G102" s="135">
        <f t="shared" si="160"/>
        <v>0</v>
      </c>
      <c r="H102" s="68"/>
      <c r="I102" s="70"/>
      <c r="J102" s="70"/>
      <c r="K102" s="70"/>
      <c r="L102" s="135">
        <f t="shared" si="161"/>
        <v>0</v>
      </c>
      <c r="M102" s="69"/>
      <c r="N102" s="70"/>
      <c r="O102" s="70"/>
      <c r="P102" s="70"/>
      <c r="Q102" s="135">
        <f t="shared" si="162"/>
        <v>0</v>
      </c>
      <c r="R102" s="68"/>
      <c r="S102" s="70"/>
      <c r="T102" s="70"/>
      <c r="U102" s="70"/>
      <c r="V102" s="135">
        <f t="shared" si="163"/>
        <v>0</v>
      </c>
      <c r="W102" s="179">
        <f t="shared" si="164"/>
        <v>0</v>
      </c>
    </row>
    <row r="103" spans="1:23" ht="15.75" customHeight="1">
      <c r="A103" s="256" t="str">
        <f>'Okul Kurum Listesi'!A105</f>
        <v>KEÇİÖREN</v>
      </c>
      <c r="B103" s="256" t="str">
        <f>'Okul Kurum Listesi'!B105</f>
        <v>KEÇİÖREN MTAL</v>
      </c>
      <c r="C103" s="68"/>
      <c r="D103" s="70"/>
      <c r="E103" s="70"/>
      <c r="F103" s="70"/>
      <c r="G103" s="135">
        <f t="shared" si="160"/>
        <v>0</v>
      </c>
      <c r="H103" s="68"/>
      <c r="I103" s="70"/>
      <c r="J103" s="70"/>
      <c r="K103" s="70"/>
      <c r="L103" s="135">
        <f t="shared" si="161"/>
        <v>0</v>
      </c>
      <c r="M103" s="69"/>
      <c r="N103" s="70"/>
      <c r="O103" s="70"/>
      <c r="P103" s="70"/>
      <c r="Q103" s="135">
        <f t="shared" si="162"/>
        <v>0</v>
      </c>
      <c r="R103" s="68"/>
      <c r="S103" s="70"/>
      <c r="T103" s="70"/>
      <c r="U103" s="70"/>
      <c r="V103" s="135">
        <f t="shared" si="163"/>
        <v>0</v>
      </c>
      <c r="W103" s="179">
        <f t="shared" si="164"/>
        <v>0</v>
      </c>
    </row>
    <row r="104" spans="1:23" ht="15.75" customHeight="1">
      <c r="A104" s="256" t="str">
        <f>'Okul Kurum Listesi'!A106</f>
        <v>KEÇİÖREN</v>
      </c>
      <c r="B104" s="256" t="str">
        <f>'Okul Kurum Listesi'!B106</f>
        <v>KEÇİÖREN İBN-İ SİNA MTAL</v>
      </c>
      <c r="C104" s="68"/>
      <c r="D104" s="70"/>
      <c r="E104" s="70"/>
      <c r="F104" s="70"/>
      <c r="G104" s="135">
        <f t="shared" si="160"/>
        <v>0</v>
      </c>
      <c r="H104" s="68"/>
      <c r="I104" s="70"/>
      <c r="J104" s="70"/>
      <c r="K104" s="70"/>
      <c r="L104" s="135">
        <f t="shared" si="161"/>
        <v>0</v>
      </c>
      <c r="M104" s="69"/>
      <c r="N104" s="70"/>
      <c r="O104" s="70"/>
      <c r="P104" s="70"/>
      <c r="Q104" s="135">
        <f t="shared" si="162"/>
        <v>0</v>
      </c>
      <c r="R104" s="68"/>
      <c r="S104" s="70"/>
      <c r="T104" s="70"/>
      <c r="U104" s="70"/>
      <c r="V104" s="135">
        <f t="shared" si="163"/>
        <v>0</v>
      </c>
      <c r="W104" s="179">
        <f t="shared" si="164"/>
        <v>0</v>
      </c>
    </row>
    <row r="105" spans="1:23" ht="15.75" customHeight="1">
      <c r="A105" s="256" t="str">
        <f>'Okul Kurum Listesi'!A107</f>
        <v>KEÇİÖREN</v>
      </c>
      <c r="B105" s="256" t="str">
        <f>'Okul Kurum Listesi'!B107</f>
        <v>KEÇİÖREN İMKB MTAL</v>
      </c>
      <c r="C105" s="68"/>
      <c r="D105" s="70"/>
      <c r="E105" s="70"/>
      <c r="F105" s="70"/>
      <c r="G105" s="135">
        <f t="shared" si="160"/>
        <v>0</v>
      </c>
      <c r="H105" s="68"/>
      <c r="I105" s="70"/>
      <c r="J105" s="70"/>
      <c r="K105" s="70"/>
      <c r="L105" s="135">
        <f t="shared" si="161"/>
        <v>0</v>
      </c>
      <c r="M105" s="69"/>
      <c r="N105" s="70"/>
      <c r="O105" s="70"/>
      <c r="P105" s="70"/>
      <c r="Q105" s="135">
        <f t="shared" si="162"/>
        <v>0</v>
      </c>
      <c r="R105" s="68"/>
      <c r="S105" s="70"/>
      <c r="T105" s="70"/>
      <c r="U105" s="70"/>
      <c r="V105" s="135">
        <f t="shared" si="163"/>
        <v>0</v>
      </c>
      <c r="W105" s="179">
        <f t="shared" si="164"/>
        <v>0</v>
      </c>
    </row>
    <row r="106" spans="1:23" ht="15.75" customHeight="1">
      <c r="A106" s="256" t="str">
        <f>'Okul Kurum Listesi'!A108</f>
        <v>KEÇİÖREN</v>
      </c>
      <c r="B106" s="256" t="str">
        <f>'Okul Kurum Listesi'!B108</f>
        <v>KALABA MTAL</v>
      </c>
      <c r="C106" s="68"/>
      <c r="D106" s="70"/>
      <c r="E106" s="70"/>
      <c r="F106" s="70"/>
      <c r="G106" s="135">
        <f t="shared" si="160"/>
        <v>0</v>
      </c>
      <c r="H106" s="68"/>
      <c r="I106" s="70"/>
      <c r="J106" s="70"/>
      <c r="K106" s="70"/>
      <c r="L106" s="135">
        <f t="shared" si="161"/>
        <v>0</v>
      </c>
      <c r="M106" s="69"/>
      <c r="N106" s="70"/>
      <c r="O106" s="70"/>
      <c r="P106" s="70"/>
      <c r="Q106" s="135">
        <f t="shared" si="162"/>
        <v>0</v>
      </c>
      <c r="R106" s="68"/>
      <c r="S106" s="70"/>
      <c r="T106" s="70"/>
      <c r="U106" s="70"/>
      <c r="V106" s="135">
        <f t="shared" si="163"/>
        <v>0</v>
      </c>
      <c r="W106" s="179">
        <f t="shared" si="164"/>
        <v>0</v>
      </c>
    </row>
    <row r="107" spans="1:23" ht="15.75" customHeight="1">
      <c r="A107" s="256" t="str">
        <f>'Okul Kurum Listesi'!A109</f>
        <v>KEÇİÖREN</v>
      </c>
      <c r="B107" s="256" t="str">
        <f>'Okul Kurum Listesi'!B109</f>
        <v>KANUNİ MTAL</v>
      </c>
      <c r="C107" s="68"/>
      <c r="D107" s="70"/>
      <c r="E107" s="70"/>
      <c r="F107" s="70"/>
      <c r="G107" s="135">
        <f t="shared" si="160"/>
        <v>0</v>
      </c>
      <c r="H107" s="68"/>
      <c r="I107" s="70"/>
      <c r="J107" s="70"/>
      <c r="K107" s="70"/>
      <c r="L107" s="135">
        <f t="shared" si="161"/>
        <v>0</v>
      </c>
      <c r="M107" s="69"/>
      <c r="N107" s="70"/>
      <c r="O107" s="70"/>
      <c r="P107" s="70"/>
      <c r="Q107" s="135">
        <f t="shared" si="162"/>
        <v>0</v>
      </c>
      <c r="R107" s="68"/>
      <c r="S107" s="70"/>
      <c r="T107" s="70"/>
      <c r="U107" s="70"/>
      <c r="V107" s="135">
        <f t="shared" si="163"/>
        <v>0</v>
      </c>
      <c r="W107" s="179">
        <f t="shared" si="164"/>
        <v>0</v>
      </c>
    </row>
    <row r="108" spans="1:23" ht="15.75" customHeight="1">
      <c r="A108" s="256" t="str">
        <f>'Okul Kurum Listesi'!A110</f>
        <v>KEÇİÖREN</v>
      </c>
      <c r="B108" s="256" t="str">
        <f>'Okul Kurum Listesi'!B110</f>
        <v>AYDINLIKEVLER MTAL</v>
      </c>
      <c r="C108" s="68"/>
      <c r="D108" s="70"/>
      <c r="E108" s="70"/>
      <c r="F108" s="70"/>
      <c r="G108" s="135">
        <f t="shared" si="160"/>
        <v>0</v>
      </c>
      <c r="H108" s="68"/>
      <c r="I108" s="70"/>
      <c r="J108" s="70"/>
      <c r="K108" s="70"/>
      <c r="L108" s="135">
        <f t="shared" si="161"/>
        <v>0</v>
      </c>
      <c r="M108" s="69"/>
      <c r="N108" s="70"/>
      <c r="O108" s="70"/>
      <c r="P108" s="70"/>
      <c r="Q108" s="135">
        <f t="shared" si="162"/>
        <v>0</v>
      </c>
      <c r="R108" s="68"/>
      <c r="S108" s="70"/>
      <c r="T108" s="70"/>
      <c r="U108" s="70"/>
      <c r="V108" s="135">
        <f t="shared" si="163"/>
        <v>0</v>
      </c>
      <c r="W108" s="179">
        <f t="shared" si="164"/>
        <v>0</v>
      </c>
    </row>
    <row r="109" spans="1:23" ht="15.75" customHeight="1">
      <c r="A109" s="256" t="str">
        <f>'Okul Kurum Listesi'!A111</f>
        <v>KEÇİÖREN</v>
      </c>
      <c r="B109" s="256" t="str">
        <f>'Okul Kurum Listesi'!B111</f>
        <v>SUBAYEVLERİ MTAL</v>
      </c>
      <c r="C109" s="68"/>
      <c r="D109" s="70"/>
      <c r="E109" s="70"/>
      <c r="F109" s="70"/>
      <c r="G109" s="135">
        <f t="shared" si="160"/>
        <v>0</v>
      </c>
      <c r="H109" s="68"/>
      <c r="I109" s="70"/>
      <c r="J109" s="70"/>
      <c r="K109" s="70"/>
      <c r="L109" s="135">
        <f t="shared" si="161"/>
        <v>0</v>
      </c>
      <c r="M109" s="69"/>
      <c r="N109" s="70"/>
      <c r="O109" s="70"/>
      <c r="P109" s="70"/>
      <c r="Q109" s="135">
        <f t="shared" si="162"/>
        <v>0</v>
      </c>
      <c r="R109" s="68"/>
      <c r="S109" s="70"/>
      <c r="T109" s="70"/>
      <c r="U109" s="70"/>
      <c r="V109" s="135">
        <f t="shared" si="163"/>
        <v>0</v>
      </c>
      <c r="W109" s="179">
        <f t="shared" si="164"/>
        <v>0</v>
      </c>
    </row>
    <row r="110" spans="1:23" ht="15.75" customHeight="1">
      <c r="A110" s="256" t="str">
        <f>'Okul Kurum Listesi'!A112</f>
        <v>KEÇİÖREN</v>
      </c>
      <c r="B110" s="256" t="str">
        <f>'Okul Kurum Listesi'!B112</f>
        <v>ESERTEPE MTAL</v>
      </c>
      <c r="C110" s="68"/>
      <c r="D110" s="70"/>
      <c r="E110" s="70"/>
      <c r="F110" s="70"/>
      <c r="G110" s="135">
        <f t="shared" si="160"/>
        <v>0</v>
      </c>
      <c r="H110" s="68"/>
      <c r="I110" s="70"/>
      <c r="J110" s="70"/>
      <c r="K110" s="70"/>
      <c r="L110" s="135">
        <f t="shared" si="161"/>
        <v>0</v>
      </c>
      <c r="M110" s="69"/>
      <c r="N110" s="70"/>
      <c r="O110" s="70"/>
      <c r="P110" s="70"/>
      <c r="Q110" s="135">
        <f t="shared" si="162"/>
        <v>0</v>
      </c>
      <c r="R110" s="68"/>
      <c r="S110" s="70"/>
      <c r="T110" s="70"/>
      <c r="U110" s="70"/>
      <c r="V110" s="135">
        <f t="shared" si="163"/>
        <v>0</v>
      </c>
      <c r="W110" s="179">
        <f t="shared" si="164"/>
        <v>0</v>
      </c>
    </row>
    <row r="111" spans="1:23" ht="15.75" customHeight="1">
      <c r="A111" s="256" t="str">
        <f>'Okul Kurum Listesi'!A113</f>
        <v>KEÇİÖREN</v>
      </c>
      <c r="B111" s="256" t="str">
        <f>'Okul Kurum Listesi'!B113</f>
        <v>YAMANTÜRK MTAL</v>
      </c>
      <c r="C111" s="68"/>
      <c r="D111" s="70"/>
      <c r="E111" s="70"/>
      <c r="F111" s="70"/>
      <c r="G111" s="135">
        <f t="shared" si="160"/>
        <v>0</v>
      </c>
      <c r="H111" s="68"/>
      <c r="I111" s="70"/>
      <c r="J111" s="70"/>
      <c r="K111" s="70"/>
      <c r="L111" s="135">
        <f t="shared" si="161"/>
        <v>0</v>
      </c>
      <c r="M111" s="69"/>
      <c r="N111" s="70"/>
      <c r="O111" s="70"/>
      <c r="P111" s="70"/>
      <c r="Q111" s="135">
        <f t="shared" si="162"/>
        <v>0</v>
      </c>
      <c r="R111" s="68"/>
      <c r="S111" s="70"/>
      <c r="T111" s="70"/>
      <c r="U111" s="70"/>
      <c r="V111" s="135">
        <f t="shared" si="163"/>
        <v>0</v>
      </c>
      <c r="W111" s="179">
        <f t="shared" si="164"/>
        <v>0</v>
      </c>
    </row>
    <row r="112" spans="1:23" ht="15.75" customHeight="1">
      <c r="A112" s="254" t="str">
        <f>'Okul Kurum Listesi'!A114</f>
        <v>KEÇİÖREN TOPLAMI</v>
      </c>
      <c r="B112" s="255">
        <f>'Okul Kurum Listesi'!B114</f>
        <v>12</v>
      </c>
      <c r="C112" s="94">
        <f>SUM(C100:C111)</f>
        <v>0</v>
      </c>
      <c r="D112" s="96">
        <f t="shared" ref="D112:U112" si="165">SUM(D100:D111)</f>
        <v>0</v>
      </c>
      <c r="E112" s="96">
        <f t="shared" si="165"/>
        <v>0</v>
      </c>
      <c r="F112" s="96">
        <f t="shared" si="165"/>
        <v>0</v>
      </c>
      <c r="G112" s="98">
        <f>SUM(C112:F112)</f>
        <v>0</v>
      </c>
      <c r="H112" s="94">
        <f t="shared" si="165"/>
        <v>0</v>
      </c>
      <c r="I112" s="96">
        <f t="shared" si="165"/>
        <v>0</v>
      </c>
      <c r="J112" s="96">
        <f t="shared" si="165"/>
        <v>0</v>
      </c>
      <c r="K112" s="96">
        <f t="shared" si="165"/>
        <v>0</v>
      </c>
      <c r="L112" s="98">
        <f t="shared" si="142"/>
        <v>0</v>
      </c>
      <c r="M112" s="95">
        <f t="shared" si="165"/>
        <v>0</v>
      </c>
      <c r="N112" s="96">
        <f t="shared" si="165"/>
        <v>0</v>
      </c>
      <c r="O112" s="96">
        <f t="shared" si="165"/>
        <v>0</v>
      </c>
      <c r="P112" s="96">
        <f t="shared" si="165"/>
        <v>0</v>
      </c>
      <c r="Q112" s="97">
        <f t="shared" si="143"/>
        <v>0</v>
      </c>
      <c r="R112" s="94">
        <f t="shared" si="165"/>
        <v>0</v>
      </c>
      <c r="S112" s="96">
        <f t="shared" si="165"/>
        <v>0</v>
      </c>
      <c r="T112" s="96">
        <f t="shared" si="165"/>
        <v>0</v>
      </c>
      <c r="U112" s="96">
        <f t="shared" si="165"/>
        <v>0</v>
      </c>
      <c r="V112" s="98">
        <f t="shared" si="144"/>
        <v>0</v>
      </c>
      <c r="W112" s="182">
        <f t="shared" si="76"/>
        <v>0</v>
      </c>
    </row>
    <row r="113" spans="1:23" s="215" customFormat="1" ht="15.75" customHeight="1">
      <c r="A113" s="256" t="str">
        <f>'Okul Kurum Listesi'!A115</f>
        <v xml:space="preserve">KIZILCAHAMAM </v>
      </c>
      <c r="B113" s="256" t="str">
        <f>'Okul Kurum Listesi'!B115</f>
        <v>AYŞE BEZCİ MTAL</v>
      </c>
      <c r="C113" s="213"/>
      <c r="D113" s="214"/>
      <c r="E113" s="214"/>
      <c r="F113" s="214"/>
      <c r="G113" s="135">
        <f t="shared" si="112"/>
        <v>0</v>
      </c>
      <c r="H113" s="213"/>
      <c r="I113" s="214"/>
      <c r="J113" s="214"/>
      <c r="K113" s="214"/>
      <c r="L113" s="135">
        <f t="shared" ref="L113" si="166">SUM(H113:K113)</f>
        <v>0</v>
      </c>
      <c r="M113" s="69"/>
      <c r="N113" s="70"/>
      <c r="O113" s="70"/>
      <c r="P113" s="70"/>
      <c r="Q113" s="135">
        <f>SUM(M113:P113)</f>
        <v>0</v>
      </c>
      <c r="R113" s="68"/>
      <c r="S113" s="70"/>
      <c r="T113" s="70"/>
      <c r="U113" s="70"/>
      <c r="V113" s="135">
        <f t="shared" ref="V113" si="167">SUM(R113:U113)</f>
        <v>0</v>
      </c>
      <c r="W113" s="179">
        <f>SUM(G113,L113,Q113,V113)</f>
        <v>0</v>
      </c>
    </row>
    <row r="114" spans="1:23" ht="15.75" customHeight="1">
      <c r="A114" s="256" t="str">
        <f>'Okul Kurum Listesi'!A116</f>
        <v xml:space="preserve">KIZILCAHAMAM </v>
      </c>
      <c r="B114" s="256" t="str">
        <f>'Okul Kurum Listesi'!B116</f>
        <v>HALİDE EDİP MTAL</v>
      </c>
      <c r="C114" s="68"/>
      <c r="D114" s="70"/>
      <c r="E114" s="70"/>
      <c r="F114" s="70"/>
      <c r="G114" s="135">
        <f t="shared" si="112"/>
        <v>0</v>
      </c>
      <c r="H114" s="68"/>
      <c r="I114" s="70"/>
      <c r="J114" s="70"/>
      <c r="K114" s="70"/>
      <c r="L114" s="135">
        <f t="shared" si="142"/>
        <v>0</v>
      </c>
      <c r="M114" s="69"/>
      <c r="N114" s="70"/>
      <c r="O114" s="70"/>
      <c r="P114" s="70"/>
      <c r="Q114" s="135">
        <f t="shared" si="143"/>
        <v>0</v>
      </c>
      <c r="R114" s="68"/>
      <c r="S114" s="70"/>
      <c r="T114" s="70"/>
      <c r="U114" s="70"/>
      <c r="V114" s="135">
        <f t="shared" si="144"/>
        <v>0</v>
      </c>
      <c r="W114" s="179">
        <f>SUM(G114,L114,Q114,V114)</f>
        <v>0</v>
      </c>
    </row>
    <row r="115" spans="1:23" ht="15.75" customHeight="1">
      <c r="A115" s="256" t="str">
        <f>'Okul Kurum Listesi'!A117</f>
        <v xml:space="preserve">KIZILCAHAMAM </v>
      </c>
      <c r="B115" s="256" t="str">
        <f>'Okul Kurum Listesi'!B117</f>
        <v>KIZILCAHAMAM İBN-İ SİNA MTAL</v>
      </c>
      <c r="C115" s="68"/>
      <c r="D115" s="70"/>
      <c r="E115" s="70"/>
      <c r="F115" s="70"/>
      <c r="G115" s="135">
        <f t="shared" si="112"/>
        <v>0</v>
      </c>
      <c r="H115" s="68"/>
      <c r="I115" s="70"/>
      <c r="J115" s="70"/>
      <c r="K115" s="70"/>
      <c r="L115" s="135">
        <f t="shared" si="142"/>
        <v>0</v>
      </c>
      <c r="M115" s="69"/>
      <c r="N115" s="70"/>
      <c r="O115" s="70"/>
      <c r="P115" s="70"/>
      <c r="Q115" s="135">
        <f t="shared" si="143"/>
        <v>0</v>
      </c>
      <c r="R115" s="68"/>
      <c r="S115" s="70"/>
      <c r="T115" s="70"/>
      <c r="U115" s="70"/>
      <c r="V115" s="135">
        <f t="shared" si="144"/>
        <v>0</v>
      </c>
      <c r="W115" s="179">
        <f t="shared" si="76"/>
        <v>0</v>
      </c>
    </row>
    <row r="116" spans="1:23" ht="15.75" customHeight="1">
      <c r="A116" s="256" t="str">
        <f>'Okul Kurum Listesi'!A118</f>
        <v xml:space="preserve">KIZILCAHAMAM </v>
      </c>
      <c r="B116" s="256" t="str">
        <f>'Okul Kurum Listesi'!B118</f>
        <v>KIZILCAHAMAM MTAL</v>
      </c>
      <c r="C116" s="68"/>
      <c r="D116" s="70"/>
      <c r="E116" s="70"/>
      <c r="F116" s="70"/>
      <c r="G116" s="135">
        <f t="shared" si="112"/>
        <v>0</v>
      </c>
      <c r="H116" s="68"/>
      <c r="I116" s="70"/>
      <c r="J116" s="70"/>
      <c r="K116" s="70"/>
      <c r="L116" s="135">
        <f t="shared" si="142"/>
        <v>0</v>
      </c>
      <c r="M116" s="69"/>
      <c r="N116" s="70"/>
      <c r="O116" s="70"/>
      <c r="P116" s="70"/>
      <c r="Q116" s="135">
        <f t="shared" si="143"/>
        <v>0</v>
      </c>
      <c r="R116" s="68"/>
      <c r="S116" s="70"/>
      <c r="T116" s="70"/>
      <c r="U116" s="70"/>
      <c r="V116" s="135">
        <f t="shared" si="144"/>
        <v>0</v>
      </c>
      <c r="W116" s="179">
        <f t="shared" si="76"/>
        <v>0</v>
      </c>
    </row>
    <row r="117" spans="1:23" ht="15.75" customHeight="1">
      <c r="A117" s="254" t="str">
        <f>'Okul Kurum Listesi'!A119</f>
        <v>KIZILCAHAMAM TOPLAMI</v>
      </c>
      <c r="B117" s="255">
        <f>'Okul Kurum Listesi'!B119</f>
        <v>4</v>
      </c>
      <c r="C117" s="94">
        <f>SUM(C113:C116)</f>
        <v>0</v>
      </c>
      <c r="D117" s="96">
        <f>SUM(D113:D116)</f>
        <v>0</v>
      </c>
      <c r="E117" s="96">
        <f t="shared" ref="E117:F117" si="168">SUM(E113:E116)</f>
        <v>0</v>
      </c>
      <c r="F117" s="96">
        <f t="shared" si="168"/>
        <v>0</v>
      </c>
      <c r="G117" s="98">
        <f>SUM(C117:F117)</f>
        <v>0</v>
      </c>
      <c r="H117" s="94">
        <f>SUM(H113:H116)</f>
        <v>0</v>
      </c>
      <c r="I117" s="96">
        <f>SUM(I113:I116)</f>
        <v>0</v>
      </c>
      <c r="J117" s="96">
        <f t="shared" ref="J117" si="169">SUM(J113:J116)</f>
        <v>0</v>
      </c>
      <c r="K117" s="96">
        <f t="shared" ref="K117" si="170">SUM(K113:K116)</f>
        <v>0</v>
      </c>
      <c r="L117" s="98">
        <f>SUM(H117:K117)</f>
        <v>0</v>
      </c>
      <c r="M117" s="94">
        <f>SUM(M113:M116)</f>
        <v>0</v>
      </c>
      <c r="N117" s="96">
        <f>SUM(N113:N116)</f>
        <v>0</v>
      </c>
      <c r="O117" s="96">
        <f t="shared" ref="O117" si="171">SUM(O113:O116)</f>
        <v>0</v>
      </c>
      <c r="P117" s="96">
        <f t="shared" ref="P117" si="172">SUM(P113:P116)</f>
        <v>0</v>
      </c>
      <c r="Q117" s="98">
        <f>SUM(M117:P117)</f>
        <v>0</v>
      </c>
      <c r="R117" s="94">
        <f>SUM(R113:R116)</f>
        <v>0</v>
      </c>
      <c r="S117" s="96">
        <f>SUM(S113:S116)</f>
        <v>0</v>
      </c>
      <c r="T117" s="96">
        <f t="shared" ref="T117" si="173">SUM(T113:T116)</f>
        <v>0</v>
      </c>
      <c r="U117" s="96">
        <f t="shared" ref="U117" si="174">SUM(U113:U116)</f>
        <v>0</v>
      </c>
      <c r="V117" s="98">
        <f>SUM(R117:U117)</f>
        <v>0</v>
      </c>
      <c r="W117" s="182">
        <f>SUM(G117,L117,Q117,V117)</f>
        <v>0</v>
      </c>
    </row>
    <row r="118" spans="1:23" ht="15.75" customHeight="1">
      <c r="A118" s="256" t="str">
        <f>'Okul Kurum Listesi'!A120</f>
        <v>MAMAK</v>
      </c>
      <c r="B118" s="256" t="str">
        <f>'Okul Kurum Listesi'!B120</f>
        <v>ABİDİNPAŞA MTAL</v>
      </c>
      <c r="C118" s="68"/>
      <c r="D118" s="70"/>
      <c r="E118" s="70"/>
      <c r="F118" s="70"/>
      <c r="G118" s="135">
        <f t="shared" si="112"/>
        <v>0</v>
      </c>
      <c r="H118" s="68"/>
      <c r="I118" s="70"/>
      <c r="J118" s="70"/>
      <c r="K118" s="70"/>
      <c r="L118" s="135">
        <f t="shared" si="142"/>
        <v>0</v>
      </c>
      <c r="M118" s="69"/>
      <c r="N118" s="70"/>
      <c r="O118" s="70"/>
      <c r="P118" s="70"/>
      <c r="Q118" s="135">
        <f t="shared" si="143"/>
        <v>0</v>
      </c>
      <c r="R118" s="68"/>
      <c r="S118" s="70"/>
      <c r="T118" s="70"/>
      <c r="U118" s="70"/>
      <c r="V118" s="135">
        <f t="shared" si="144"/>
        <v>0</v>
      </c>
      <c r="W118" s="179">
        <f t="shared" si="76"/>
        <v>0</v>
      </c>
    </row>
    <row r="119" spans="1:23" ht="15.75" customHeight="1">
      <c r="A119" s="256" t="str">
        <f>'Okul Kurum Listesi'!A121</f>
        <v>MAMAK</v>
      </c>
      <c r="B119" s="256" t="str">
        <f>'Okul Kurum Listesi'!B121</f>
        <v>BATTALGAZİ MTAL</v>
      </c>
      <c r="C119" s="68"/>
      <c r="D119" s="70"/>
      <c r="E119" s="70"/>
      <c r="F119" s="70"/>
      <c r="G119" s="135">
        <f t="shared" si="112"/>
        <v>0</v>
      </c>
      <c r="H119" s="68"/>
      <c r="I119" s="70"/>
      <c r="J119" s="70"/>
      <c r="K119" s="70"/>
      <c r="L119" s="135">
        <f t="shared" si="142"/>
        <v>0</v>
      </c>
      <c r="M119" s="69"/>
      <c r="N119" s="70"/>
      <c r="O119" s="70"/>
      <c r="P119" s="70"/>
      <c r="Q119" s="135">
        <f t="shared" si="143"/>
        <v>0</v>
      </c>
      <c r="R119" s="68"/>
      <c r="S119" s="70"/>
      <c r="T119" s="70"/>
      <c r="U119" s="70"/>
      <c r="V119" s="135">
        <f t="shared" si="144"/>
        <v>0</v>
      </c>
      <c r="W119" s="179">
        <f t="shared" si="76"/>
        <v>0</v>
      </c>
    </row>
    <row r="120" spans="1:23" ht="15.75" customHeight="1">
      <c r="A120" s="256" t="str">
        <f>'Okul Kurum Listesi'!A122</f>
        <v>MAMAK</v>
      </c>
      <c r="B120" s="256" t="str">
        <f>'Okul Kurum Listesi'!B122</f>
        <v>CEBECİ MTAL</v>
      </c>
      <c r="C120" s="68"/>
      <c r="D120" s="70"/>
      <c r="E120" s="70"/>
      <c r="F120" s="70"/>
      <c r="G120" s="135">
        <f t="shared" si="112"/>
        <v>0</v>
      </c>
      <c r="H120" s="68"/>
      <c r="I120" s="70"/>
      <c r="J120" s="70"/>
      <c r="K120" s="70"/>
      <c r="L120" s="135">
        <f t="shared" si="142"/>
        <v>0</v>
      </c>
      <c r="M120" s="69"/>
      <c r="N120" s="70"/>
      <c r="O120" s="70"/>
      <c r="P120" s="70"/>
      <c r="Q120" s="135">
        <f t="shared" si="143"/>
        <v>0</v>
      </c>
      <c r="R120" s="68"/>
      <c r="S120" s="70"/>
      <c r="T120" s="70"/>
      <c r="U120" s="70"/>
      <c r="V120" s="135">
        <f t="shared" si="144"/>
        <v>0</v>
      </c>
      <c r="W120" s="179">
        <f t="shared" si="76"/>
        <v>0</v>
      </c>
    </row>
    <row r="121" spans="1:23" ht="15.75" customHeight="1">
      <c r="A121" s="256" t="str">
        <f>'Okul Kurum Listesi'!A123</f>
        <v>MAMAK</v>
      </c>
      <c r="B121" s="256" t="str">
        <f>'Okul Kurum Listesi'!B123</f>
        <v>KUTLUDÜĞÜN İMKB ÇPL</v>
      </c>
      <c r="C121" s="68"/>
      <c r="D121" s="70"/>
      <c r="E121" s="70"/>
      <c r="F121" s="70"/>
      <c r="G121" s="135">
        <f t="shared" si="112"/>
        <v>0</v>
      </c>
      <c r="H121" s="68"/>
      <c r="I121" s="70"/>
      <c r="J121" s="70"/>
      <c r="K121" s="70"/>
      <c r="L121" s="135">
        <f t="shared" si="142"/>
        <v>0</v>
      </c>
      <c r="M121" s="69"/>
      <c r="N121" s="70"/>
      <c r="O121" s="70"/>
      <c r="P121" s="70"/>
      <c r="Q121" s="135">
        <f t="shared" si="143"/>
        <v>0</v>
      </c>
      <c r="R121" s="68"/>
      <c r="S121" s="70"/>
      <c r="T121" s="70"/>
      <c r="U121" s="70"/>
      <c r="V121" s="135">
        <f t="shared" si="144"/>
        <v>0</v>
      </c>
      <c r="W121" s="179">
        <f t="shared" si="76"/>
        <v>0</v>
      </c>
    </row>
    <row r="122" spans="1:23" ht="15.75" customHeight="1">
      <c r="A122" s="256" t="str">
        <f>'Okul Kurum Listesi'!A124</f>
        <v>MAMAK</v>
      </c>
      <c r="B122" s="256" t="str">
        <f>'Okul Kurum Listesi'!B124</f>
        <v>LALAHAN ÇPL</v>
      </c>
      <c r="C122" s="68"/>
      <c r="D122" s="70"/>
      <c r="E122" s="70"/>
      <c r="F122" s="70"/>
      <c r="G122" s="135">
        <f t="shared" si="112"/>
        <v>0</v>
      </c>
      <c r="H122" s="68"/>
      <c r="I122" s="70"/>
      <c r="J122" s="70"/>
      <c r="K122" s="70"/>
      <c r="L122" s="135">
        <f t="shared" si="142"/>
        <v>0</v>
      </c>
      <c r="M122" s="69"/>
      <c r="N122" s="70"/>
      <c r="O122" s="70"/>
      <c r="P122" s="70"/>
      <c r="Q122" s="135">
        <f t="shared" si="143"/>
        <v>0</v>
      </c>
      <c r="R122" s="68"/>
      <c r="S122" s="70"/>
      <c r="T122" s="70"/>
      <c r="U122" s="70"/>
      <c r="V122" s="135">
        <f t="shared" si="144"/>
        <v>0</v>
      </c>
      <c r="W122" s="179">
        <f t="shared" si="76"/>
        <v>0</v>
      </c>
    </row>
    <row r="123" spans="1:23" ht="15.75" customHeight="1">
      <c r="A123" s="256" t="str">
        <f>'Okul Kurum Listesi'!A125</f>
        <v>MAMAK</v>
      </c>
      <c r="B123" s="256" t="str">
        <f>'Okul Kurum Listesi'!B125</f>
        <v>MAMAK MTAL</v>
      </c>
      <c r="C123" s="68"/>
      <c r="D123" s="70"/>
      <c r="E123" s="70"/>
      <c r="F123" s="70"/>
      <c r="G123" s="135">
        <f t="shared" si="112"/>
        <v>0</v>
      </c>
      <c r="H123" s="68"/>
      <c r="I123" s="70"/>
      <c r="J123" s="70"/>
      <c r="K123" s="70"/>
      <c r="L123" s="135">
        <f t="shared" si="142"/>
        <v>0</v>
      </c>
      <c r="M123" s="69"/>
      <c r="N123" s="70"/>
      <c r="O123" s="70"/>
      <c r="P123" s="70"/>
      <c r="Q123" s="135">
        <f t="shared" si="143"/>
        <v>0</v>
      </c>
      <c r="R123" s="68"/>
      <c r="S123" s="70"/>
      <c r="T123" s="70"/>
      <c r="U123" s="70"/>
      <c r="V123" s="135">
        <f t="shared" si="144"/>
        <v>0</v>
      </c>
      <c r="W123" s="179">
        <f t="shared" si="76"/>
        <v>0</v>
      </c>
    </row>
    <row r="124" spans="1:23" ht="15.75" customHeight="1">
      <c r="A124" s="256" t="str">
        <f>'Okul Kurum Listesi'!A126</f>
        <v>MAMAK</v>
      </c>
      <c r="B124" s="256" t="str">
        <f>'Okul Kurum Listesi'!B126</f>
        <v>MAMAK YUNUS EMRE MTAL</v>
      </c>
      <c r="C124" s="68"/>
      <c r="D124" s="70"/>
      <c r="E124" s="70"/>
      <c r="F124" s="70"/>
      <c r="G124" s="135">
        <f t="shared" si="112"/>
        <v>0</v>
      </c>
      <c r="H124" s="68"/>
      <c r="I124" s="70"/>
      <c r="J124" s="70"/>
      <c r="K124" s="70"/>
      <c r="L124" s="135">
        <f t="shared" si="142"/>
        <v>0</v>
      </c>
      <c r="M124" s="69"/>
      <c r="N124" s="70"/>
      <c r="O124" s="70"/>
      <c r="P124" s="70"/>
      <c r="Q124" s="135">
        <f t="shared" si="143"/>
        <v>0</v>
      </c>
      <c r="R124" s="68"/>
      <c r="S124" s="70"/>
      <c r="T124" s="70"/>
      <c r="U124" s="70"/>
      <c r="V124" s="135">
        <f t="shared" si="144"/>
        <v>0</v>
      </c>
      <c r="W124" s="179">
        <f t="shared" si="76"/>
        <v>0</v>
      </c>
    </row>
    <row r="125" spans="1:23" ht="15.75" customHeight="1">
      <c r="A125" s="256" t="str">
        <f>'Okul Kurum Listesi'!A127</f>
        <v>MAMAK</v>
      </c>
      <c r="B125" s="256" t="str">
        <f>'Okul Kurum Listesi'!B127</f>
        <v>NENE HATUN MTAL</v>
      </c>
      <c r="C125" s="68"/>
      <c r="D125" s="70"/>
      <c r="E125" s="70"/>
      <c r="F125" s="70"/>
      <c r="G125" s="135">
        <f t="shared" si="112"/>
        <v>0</v>
      </c>
      <c r="H125" s="68"/>
      <c r="I125" s="70"/>
      <c r="J125" s="70"/>
      <c r="K125" s="70"/>
      <c r="L125" s="135">
        <f t="shared" si="142"/>
        <v>0</v>
      </c>
      <c r="M125" s="69"/>
      <c r="N125" s="70"/>
      <c r="O125" s="70"/>
      <c r="P125" s="70"/>
      <c r="Q125" s="135">
        <f t="shared" si="143"/>
        <v>0</v>
      </c>
      <c r="R125" s="68"/>
      <c r="S125" s="70"/>
      <c r="T125" s="70"/>
      <c r="U125" s="70"/>
      <c r="V125" s="135">
        <f t="shared" si="144"/>
        <v>0</v>
      </c>
      <c r="W125" s="179">
        <f t="shared" si="76"/>
        <v>0</v>
      </c>
    </row>
    <row r="126" spans="1:23" ht="15.75" customHeight="1">
      <c r="A126" s="256" t="str">
        <f>'Okul Kurum Listesi'!A128</f>
        <v>MAMAK</v>
      </c>
      <c r="B126" s="256" t="str">
        <f>'Okul Kurum Listesi'!B128</f>
        <v>ORTAKÖY 80.YIL MTAL</v>
      </c>
      <c r="C126" s="68"/>
      <c r="D126" s="70"/>
      <c r="E126" s="70"/>
      <c r="F126" s="70"/>
      <c r="G126" s="135">
        <f t="shared" si="112"/>
        <v>0</v>
      </c>
      <c r="H126" s="68"/>
      <c r="I126" s="70"/>
      <c r="J126" s="70"/>
      <c r="K126" s="70"/>
      <c r="L126" s="135">
        <f t="shared" si="142"/>
        <v>0</v>
      </c>
      <c r="M126" s="69"/>
      <c r="N126" s="70"/>
      <c r="O126" s="70"/>
      <c r="P126" s="70"/>
      <c r="Q126" s="135">
        <f t="shared" si="143"/>
        <v>0</v>
      </c>
      <c r="R126" s="68"/>
      <c r="S126" s="70"/>
      <c r="T126" s="70"/>
      <c r="U126" s="70"/>
      <c r="V126" s="135">
        <f t="shared" si="144"/>
        <v>0</v>
      </c>
      <c r="W126" s="179">
        <f t="shared" si="76"/>
        <v>0</v>
      </c>
    </row>
    <row r="127" spans="1:23" ht="15.75" customHeight="1">
      <c r="A127" s="256" t="str">
        <f>'Okul Kurum Listesi'!A129</f>
        <v>MAMAK</v>
      </c>
      <c r="B127" s="256" t="str">
        <f>'Okul Kurum Listesi'!B129</f>
        <v>PROF.DR.RAGIP ÜNER MTAL</v>
      </c>
      <c r="C127" s="68"/>
      <c r="D127" s="70"/>
      <c r="E127" s="70"/>
      <c r="F127" s="70"/>
      <c r="G127" s="135">
        <f t="shared" si="112"/>
        <v>0</v>
      </c>
      <c r="H127" s="68"/>
      <c r="I127" s="70"/>
      <c r="J127" s="70"/>
      <c r="K127" s="70"/>
      <c r="L127" s="135">
        <f t="shared" si="142"/>
        <v>0</v>
      </c>
      <c r="M127" s="69"/>
      <c r="N127" s="70"/>
      <c r="O127" s="70"/>
      <c r="P127" s="70"/>
      <c r="Q127" s="135">
        <f t="shared" si="143"/>
        <v>0</v>
      </c>
      <c r="R127" s="68"/>
      <c r="S127" s="70"/>
      <c r="T127" s="70"/>
      <c r="U127" s="70"/>
      <c r="V127" s="135">
        <f t="shared" si="144"/>
        <v>0</v>
      </c>
      <c r="W127" s="179">
        <f t="shared" si="76"/>
        <v>0</v>
      </c>
    </row>
    <row r="128" spans="1:23" ht="15.75" customHeight="1">
      <c r="A128" s="256" t="str">
        <f>'Okul Kurum Listesi'!A130</f>
        <v>MAMAK</v>
      </c>
      <c r="B128" s="256" t="str">
        <f>'Okul Kurum Listesi'!B130</f>
        <v>SUZAN-MEHMET GÖNÇ MTAL</v>
      </c>
      <c r="C128" s="68"/>
      <c r="D128" s="70"/>
      <c r="E128" s="70"/>
      <c r="F128" s="70"/>
      <c r="G128" s="135">
        <f t="shared" si="112"/>
        <v>0</v>
      </c>
      <c r="H128" s="68"/>
      <c r="I128" s="70"/>
      <c r="J128" s="70"/>
      <c r="K128" s="70"/>
      <c r="L128" s="135">
        <f t="shared" si="142"/>
        <v>0</v>
      </c>
      <c r="M128" s="69"/>
      <c r="N128" s="70"/>
      <c r="O128" s="70"/>
      <c r="P128" s="70"/>
      <c r="Q128" s="135">
        <f t="shared" si="143"/>
        <v>0</v>
      </c>
      <c r="R128" s="68"/>
      <c r="S128" s="70"/>
      <c r="T128" s="70"/>
      <c r="U128" s="70"/>
      <c r="V128" s="135">
        <f t="shared" si="144"/>
        <v>0</v>
      </c>
      <c r="W128" s="179">
        <f t="shared" si="76"/>
        <v>0</v>
      </c>
    </row>
    <row r="129" spans="1:23" ht="15.75" customHeight="1">
      <c r="A129" s="256" t="str">
        <f>'Okul Kurum Listesi'!A131</f>
        <v>MAMAK</v>
      </c>
      <c r="B129" s="256" t="str">
        <f>'Okul Kurum Listesi'!B131</f>
        <v>TÜRKÖZÜ OĞUZHAN MTAL</v>
      </c>
      <c r="C129" s="68"/>
      <c r="D129" s="70"/>
      <c r="E129" s="70"/>
      <c r="F129" s="70"/>
      <c r="G129" s="135">
        <f t="shared" si="112"/>
        <v>0</v>
      </c>
      <c r="H129" s="68"/>
      <c r="I129" s="70"/>
      <c r="J129" s="70"/>
      <c r="K129" s="70"/>
      <c r="L129" s="135">
        <f t="shared" si="142"/>
        <v>0</v>
      </c>
      <c r="M129" s="69"/>
      <c r="N129" s="70"/>
      <c r="O129" s="70"/>
      <c r="P129" s="70"/>
      <c r="Q129" s="135">
        <f t="shared" si="143"/>
        <v>0</v>
      </c>
      <c r="R129" s="68"/>
      <c r="S129" s="70"/>
      <c r="T129" s="70"/>
      <c r="U129" s="70"/>
      <c r="V129" s="135">
        <f t="shared" si="144"/>
        <v>0</v>
      </c>
      <c r="W129" s="179">
        <f t="shared" si="76"/>
        <v>0</v>
      </c>
    </row>
    <row r="130" spans="1:23" ht="15.75" customHeight="1">
      <c r="A130" s="256" t="str">
        <f>'Okul Kurum Listesi'!A132</f>
        <v>MAMAK</v>
      </c>
      <c r="B130" s="256" t="str">
        <f>'Okul Kurum Listesi'!B132</f>
        <v>ÜREĞİL MTAL</v>
      </c>
      <c r="C130" s="68"/>
      <c r="D130" s="70"/>
      <c r="E130" s="70"/>
      <c r="F130" s="70"/>
      <c r="G130" s="135">
        <f t="shared" si="112"/>
        <v>0</v>
      </c>
      <c r="H130" s="68"/>
      <c r="I130" s="70"/>
      <c r="J130" s="70"/>
      <c r="K130" s="70"/>
      <c r="L130" s="135">
        <f t="shared" si="142"/>
        <v>0</v>
      </c>
      <c r="M130" s="69"/>
      <c r="N130" s="70"/>
      <c r="O130" s="70"/>
      <c r="P130" s="70"/>
      <c r="Q130" s="135">
        <f t="shared" si="143"/>
        <v>0</v>
      </c>
      <c r="R130" s="68"/>
      <c r="S130" s="70"/>
      <c r="T130" s="70"/>
      <c r="U130" s="70"/>
      <c r="V130" s="135">
        <f t="shared" si="144"/>
        <v>0</v>
      </c>
      <c r="W130" s="179">
        <f t="shared" si="76"/>
        <v>0</v>
      </c>
    </row>
    <row r="131" spans="1:23" ht="15.75" customHeight="1">
      <c r="A131" s="254" t="str">
        <f>'Okul Kurum Listesi'!A133</f>
        <v>MAMAK  TOPLAMI</v>
      </c>
      <c r="B131" s="255">
        <f>'Okul Kurum Listesi'!B133</f>
        <v>13</v>
      </c>
      <c r="C131" s="94">
        <f t="shared" ref="C131:U131" si="175">SUM(C118:C130)</f>
        <v>0</v>
      </c>
      <c r="D131" s="96">
        <f t="shared" si="175"/>
        <v>0</v>
      </c>
      <c r="E131" s="96">
        <f t="shared" si="175"/>
        <v>0</v>
      </c>
      <c r="F131" s="96">
        <f t="shared" si="175"/>
        <v>0</v>
      </c>
      <c r="G131" s="98">
        <f t="shared" si="112"/>
        <v>0</v>
      </c>
      <c r="H131" s="94">
        <f t="shared" si="175"/>
        <v>0</v>
      </c>
      <c r="I131" s="96">
        <f t="shared" si="175"/>
        <v>0</v>
      </c>
      <c r="J131" s="96">
        <f t="shared" si="175"/>
        <v>0</v>
      </c>
      <c r="K131" s="96">
        <f t="shared" si="175"/>
        <v>0</v>
      </c>
      <c r="L131" s="98">
        <f t="shared" si="142"/>
        <v>0</v>
      </c>
      <c r="M131" s="95">
        <f t="shared" si="175"/>
        <v>0</v>
      </c>
      <c r="N131" s="96">
        <f t="shared" si="175"/>
        <v>0</v>
      </c>
      <c r="O131" s="96">
        <f t="shared" si="175"/>
        <v>0</v>
      </c>
      <c r="P131" s="96">
        <f t="shared" si="175"/>
        <v>0</v>
      </c>
      <c r="Q131" s="97">
        <f t="shared" si="143"/>
        <v>0</v>
      </c>
      <c r="R131" s="94">
        <f t="shared" si="175"/>
        <v>0</v>
      </c>
      <c r="S131" s="96">
        <f t="shared" si="175"/>
        <v>0</v>
      </c>
      <c r="T131" s="96">
        <f t="shared" si="175"/>
        <v>0</v>
      </c>
      <c r="U131" s="96">
        <f t="shared" si="175"/>
        <v>0</v>
      </c>
      <c r="V131" s="98">
        <f t="shared" si="144"/>
        <v>0</v>
      </c>
      <c r="W131" s="182">
        <f t="shared" si="76"/>
        <v>0</v>
      </c>
    </row>
    <row r="132" spans="1:23" ht="15.75" customHeight="1">
      <c r="A132" s="256" t="str">
        <f>'Okul Kurum Listesi'!A134</f>
        <v>NALLIHAN</v>
      </c>
      <c r="B132" s="256" t="str">
        <f>'Okul Kurum Listesi'!B134</f>
        <v>ÇAYIRHAN TURGAY CİNER MTAL</v>
      </c>
      <c r="C132" s="68"/>
      <c r="D132" s="70"/>
      <c r="E132" s="70"/>
      <c r="F132" s="70"/>
      <c r="G132" s="135">
        <f t="shared" si="112"/>
        <v>0</v>
      </c>
      <c r="H132" s="68"/>
      <c r="I132" s="70"/>
      <c r="J132" s="70"/>
      <c r="K132" s="70"/>
      <c r="L132" s="135">
        <f t="shared" si="142"/>
        <v>0</v>
      </c>
      <c r="M132" s="69"/>
      <c r="N132" s="70"/>
      <c r="O132" s="70"/>
      <c r="P132" s="70"/>
      <c r="Q132" s="135">
        <f t="shared" si="143"/>
        <v>0</v>
      </c>
      <c r="R132" s="68"/>
      <c r="S132" s="70"/>
      <c r="T132" s="70"/>
      <c r="U132" s="70"/>
      <c r="V132" s="135">
        <f t="shared" si="144"/>
        <v>0</v>
      </c>
      <c r="W132" s="179">
        <f t="shared" si="76"/>
        <v>0</v>
      </c>
    </row>
    <row r="133" spans="1:23" ht="15.75" customHeight="1">
      <c r="A133" s="256" t="str">
        <f>'Okul Kurum Listesi'!A135</f>
        <v>NALLIHAN</v>
      </c>
      <c r="B133" s="256" t="str">
        <f>'Okul Kurum Listesi'!B135</f>
        <v>FETTAH GÜNGÖR MTAL</v>
      </c>
      <c r="C133" s="68"/>
      <c r="D133" s="70"/>
      <c r="E133" s="70"/>
      <c r="F133" s="70"/>
      <c r="G133" s="135">
        <f t="shared" si="112"/>
        <v>0</v>
      </c>
      <c r="H133" s="68"/>
      <c r="I133" s="70"/>
      <c r="J133" s="70"/>
      <c r="K133" s="70"/>
      <c r="L133" s="135">
        <f t="shared" si="142"/>
        <v>0</v>
      </c>
      <c r="M133" s="69"/>
      <c r="N133" s="70"/>
      <c r="O133" s="70"/>
      <c r="P133" s="70"/>
      <c r="Q133" s="135">
        <f t="shared" si="143"/>
        <v>0</v>
      </c>
      <c r="R133" s="68"/>
      <c r="S133" s="70"/>
      <c r="T133" s="70"/>
      <c r="U133" s="70"/>
      <c r="V133" s="135">
        <f t="shared" si="144"/>
        <v>0</v>
      </c>
      <c r="W133" s="179">
        <f t="shared" si="76"/>
        <v>0</v>
      </c>
    </row>
    <row r="134" spans="1:23" ht="15.75" customHeight="1">
      <c r="A134" s="256" t="str">
        <f>'Okul Kurum Listesi'!A136</f>
        <v>NALLIHAN</v>
      </c>
      <c r="B134" s="256" t="str">
        <f>'Okul Kurum Listesi'!B136</f>
        <v xml:space="preserve">NALLIHAN ŞEHİT HULKİ BEYDİLİ MTAL </v>
      </c>
      <c r="C134" s="68"/>
      <c r="D134" s="70"/>
      <c r="E134" s="70"/>
      <c r="F134" s="70"/>
      <c r="G134" s="135">
        <f t="shared" si="112"/>
        <v>0</v>
      </c>
      <c r="H134" s="68"/>
      <c r="I134" s="70"/>
      <c r="J134" s="70"/>
      <c r="K134" s="70"/>
      <c r="L134" s="135">
        <f t="shared" si="142"/>
        <v>0</v>
      </c>
      <c r="M134" s="69"/>
      <c r="N134" s="70"/>
      <c r="O134" s="70"/>
      <c r="P134" s="70"/>
      <c r="Q134" s="135">
        <f t="shared" si="143"/>
        <v>0</v>
      </c>
      <c r="R134" s="68"/>
      <c r="S134" s="70"/>
      <c r="T134" s="70"/>
      <c r="U134" s="70"/>
      <c r="V134" s="135">
        <f t="shared" si="144"/>
        <v>0</v>
      </c>
      <c r="W134" s="179">
        <f t="shared" si="76"/>
        <v>0</v>
      </c>
    </row>
    <row r="135" spans="1:23" ht="15.75" customHeight="1">
      <c r="A135" s="256" t="str">
        <f>'Okul Kurum Listesi'!A137</f>
        <v>NALLIHAN</v>
      </c>
      <c r="B135" s="256" t="str">
        <f>'Okul Kurum Listesi'!B137</f>
        <v>ŞEHİT ÖMER BOZTEPE ÇPL</v>
      </c>
      <c r="C135" s="68"/>
      <c r="D135" s="70"/>
      <c r="E135" s="70"/>
      <c r="F135" s="70"/>
      <c r="G135" s="135">
        <f t="shared" si="112"/>
        <v>0</v>
      </c>
      <c r="H135" s="68"/>
      <c r="I135" s="70"/>
      <c r="J135" s="70"/>
      <c r="K135" s="70"/>
      <c r="L135" s="135">
        <f t="shared" si="142"/>
        <v>0</v>
      </c>
      <c r="M135" s="69"/>
      <c r="N135" s="70"/>
      <c r="O135" s="70"/>
      <c r="P135" s="70"/>
      <c r="Q135" s="135">
        <f t="shared" si="143"/>
        <v>0</v>
      </c>
      <c r="R135" s="68"/>
      <c r="S135" s="70"/>
      <c r="T135" s="70"/>
      <c r="U135" s="70"/>
      <c r="V135" s="135">
        <f t="shared" si="144"/>
        <v>0</v>
      </c>
      <c r="W135" s="179">
        <f t="shared" si="76"/>
        <v>0</v>
      </c>
    </row>
    <row r="136" spans="1:23" ht="15.75" customHeight="1">
      <c r="A136" s="254" t="str">
        <f>'Okul Kurum Listesi'!A138</f>
        <v>NALLIHAN TOPLAMI</v>
      </c>
      <c r="B136" s="255">
        <f>'Okul Kurum Listesi'!B138</f>
        <v>4</v>
      </c>
      <c r="C136" s="94">
        <f t="shared" ref="C136:U136" si="176">SUM(C132:C135)</f>
        <v>0</v>
      </c>
      <c r="D136" s="96">
        <f t="shared" si="176"/>
        <v>0</v>
      </c>
      <c r="E136" s="96">
        <f t="shared" si="176"/>
        <v>0</v>
      </c>
      <c r="F136" s="96">
        <f t="shared" si="176"/>
        <v>0</v>
      </c>
      <c r="G136" s="98">
        <f t="shared" si="112"/>
        <v>0</v>
      </c>
      <c r="H136" s="94">
        <f t="shared" si="176"/>
        <v>0</v>
      </c>
      <c r="I136" s="96">
        <f t="shared" si="176"/>
        <v>0</v>
      </c>
      <c r="J136" s="96">
        <f t="shared" si="176"/>
        <v>0</v>
      </c>
      <c r="K136" s="96">
        <f t="shared" si="176"/>
        <v>0</v>
      </c>
      <c r="L136" s="98">
        <f t="shared" si="142"/>
        <v>0</v>
      </c>
      <c r="M136" s="95">
        <f t="shared" si="176"/>
        <v>0</v>
      </c>
      <c r="N136" s="96">
        <f t="shared" si="176"/>
        <v>0</v>
      </c>
      <c r="O136" s="96">
        <f t="shared" si="176"/>
        <v>0</v>
      </c>
      <c r="P136" s="96">
        <f t="shared" si="176"/>
        <v>0</v>
      </c>
      <c r="Q136" s="97">
        <f t="shared" si="143"/>
        <v>0</v>
      </c>
      <c r="R136" s="94">
        <f t="shared" si="176"/>
        <v>0</v>
      </c>
      <c r="S136" s="96">
        <f t="shared" si="176"/>
        <v>0</v>
      </c>
      <c r="T136" s="96">
        <f t="shared" si="176"/>
        <v>0</v>
      </c>
      <c r="U136" s="96">
        <f t="shared" si="176"/>
        <v>0</v>
      </c>
      <c r="V136" s="98">
        <f t="shared" si="144"/>
        <v>0</v>
      </c>
      <c r="W136" s="182">
        <f t="shared" si="76"/>
        <v>0</v>
      </c>
    </row>
    <row r="137" spans="1:23" ht="15.75" customHeight="1">
      <c r="A137" s="256" t="str">
        <f>'Okul Kurum Listesi'!A139</f>
        <v>POLATLI</v>
      </c>
      <c r="B137" s="256" t="str">
        <f>'Okul Kurum Listesi'!B139</f>
        <v>BEŞTEPE MTAL</v>
      </c>
      <c r="C137" s="68"/>
      <c r="D137" s="70"/>
      <c r="E137" s="70"/>
      <c r="F137" s="70"/>
      <c r="G137" s="135">
        <f t="shared" si="112"/>
        <v>0</v>
      </c>
      <c r="H137" s="68"/>
      <c r="I137" s="70"/>
      <c r="J137" s="70"/>
      <c r="K137" s="70"/>
      <c r="L137" s="135">
        <f t="shared" si="142"/>
        <v>0</v>
      </c>
      <c r="M137" s="69"/>
      <c r="N137" s="70"/>
      <c r="O137" s="70"/>
      <c r="P137" s="70"/>
      <c r="Q137" s="135">
        <f t="shared" si="143"/>
        <v>0</v>
      </c>
      <c r="R137" s="68"/>
      <c r="S137" s="70"/>
      <c r="T137" s="70"/>
      <c r="U137" s="70"/>
      <c r="V137" s="135">
        <f t="shared" ref="V137:V184" si="177">SUM(R137:U137)</f>
        <v>0</v>
      </c>
      <c r="W137" s="179">
        <f t="shared" si="76"/>
        <v>0</v>
      </c>
    </row>
    <row r="138" spans="1:23" ht="15.75" customHeight="1">
      <c r="A138" s="256" t="str">
        <f>'Okul Kurum Listesi'!A140</f>
        <v>POLATLI</v>
      </c>
      <c r="B138" s="256" t="str">
        <f>'Okul Kurum Listesi'!B140</f>
        <v>FATİH MTAL</v>
      </c>
      <c r="C138" s="68"/>
      <c r="D138" s="70"/>
      <c r="E138" s="70"/>
      <c r="F138" s="70"/>
      <c r="G138" s="135">
        <f t="shared" si="112"/>
        <v>0</v>
      </c>
      <c r="H138" s="68"/>
      <c r="I138" s="70"/>
      <c r="J138" s="70"/>
      <c r="K138" s="70"/>
      <c r="L138" s="135">
        <f t="shared" si="142"/>
        <v>0</v>
      </c>
      <c r="M138" s="69"/>
      <c r="N138" s="70"/>
      <c r="O138" s="70"/>
      <c r="P138" s="70"/>
      <c r="Q138" s="135">
        <f t="shared" si="143"/>
        <v>0</v>
      </c>
      <c r="R138" s="68"/>
      <c r="S138" s="70"/>
      <c r="T138" s="70"/>
      <c r="U138" s="70"/>
      <c r="V138" s="135">
        <f t="shared" si="177"/>
        <v>0</v>
      </c>
      <c r="W138" s="179">
        <f t="shared" si="76"/>
        <v>0</v>
      </c>
    </row>
    <row r="139" spans="1:23" ht="15.75" customHeight="1">
      <c r="A139" s="256" t="str">
        <f>'Okul Kurum Listesi'!A141</f>
        <v>POLATLI</v>
      </c>
      <c r="B139" s="256" t="str">
        <f>'Okul Kurum Listesi'!B141</f>
        <v>GEVHER NESİBE MTAL</v>
      </c>
      <c r="C139" s="68"/>
      <c r="D139" s="70"/>
      <c r="E139" s="70"/>
      <c r="F139" s="70"/>
      <c r="G139" s="135">
        <f t="shared" si="112"/>
        <v>0</v>
      </c>
      <c r="H139" s="68"/>
      <c r="I139" s="70"/>
      <c r="J139" s="70"/>
      <c r="K139" s="70"/>
      <c r="L139" s="135">
        <f t="shared" si="142"/>
        <v>0</v>
      </c>
      <c r="M139" s="69"/>
      <c r="N139" s="70"/>
      <c r="O139" s="70"/>
      <c r="P139" s="70"/>
      <c r="Q139" s="135">
        <f t="shared" si="143"/>
        <v>0</v>
      </c>
      <c r="R139" s="68"/>
      <c r="S139" s="70"/>
      <c r="T139" s="70"/>
      <c r="U139" s="70"/>
      <c r="V139" s="135">
        <f t="shared" si="177"/>
        <v>0</v>
      </c>
      <c r="W139" s="179">
        <f t="shared" ref="W139:W182" si="178">SUM(G139,L139,Q139,V139)</f>
        <v>0</v>
      </c>
    </row>
    <row r="140" spans="1:23" ht="15.75" customHeight="1">
      <c r="A140" s="256" t="str">
        <f>'Okul Kurum Listesi'!A142</f>
        <v>POLATLI</v>
      </c>
      <c r="B140" s="256" t="str">
        <f>'Okul Kurum Listesi'!B142</f>
        <v>POLATLI MTAL</v>
      </c>
      <c r="C140" s="68"/>
      <c r="D140" s="70"/>
      <c r="E140" s="70"/>
      <c r="F140" s="70"/>
      <c r="G140" s="135">
        <f t="shared" si="112"/>
        <v>0</v>
      </c>
      <c r="H140" s="68"/>
      <c r="I140" s="70"/>
      <c r="J140" s="70"/>
      <c r="K140" s="70"/>
      <c r="L140" s="135">
        <f t="shared" si="142"/>
        <v>0</v>
      </c>
      <c r="M140" s="69"/>
      <c r="N140" s="70"/>
      <c r="O140" s="70"/>
      <c r="P140" s="70"/>
      <c r="Q140" s="135">
        <f t="shared" si="143"/>
        <v>0</v>
      </c>
      <c r="R140" s="68"/>
      <c r="S140" s="70"/>
      <c r="T140" s="70"/>
      <c r="U140" s="70"/>
      <c r="V140" s="135">
        <f t="shared" si="177"/>
        <v>0</v>
      </c>
      <c r="W140" s="179">
        <f t="shared" si="178"/>
        <v>0</v>
      </c>
    </row>
    <row r="141" spans="1:23" ht="15.75" customHeight="1">
      <c r="A141" s="254" t="str">
        <f>'Okul Kurum Listesi'!A144</f>
        <v>POLATLI TOPLAMI</v>
      </c>
      <c r="B141" s="255">
        <f>'Okul Kurum Listesi'!B144</f>
        <v>5</v>
      </c>
      <c r="C141" s="176">
        <f>SUM(C137:C140)</f>
        <v>0</v>
      </c>
      <c r="D141" s="124">
        <f>SUM(D137:D140)</f>
        <v>0</v>
      </c>
      <c r="E141" s="124">
        <f>SUM(E137:E140)</f>
        <v>0</v>
      </c>
      <c r="F141" s="124">
        <f>SUM(F137:F140)</f>
        <v>0</v>
      </c>
      <c r="G141" s="177">
        <f t="shared" ref="G141:G184" si="179">SUM(C141:F141)</f>
        <v>0</v>
      </c>
      <c r="H141" s="176">
        <f>SUM(H137:H140)</f>
        <v>0</v>
      </c>
      <c r="I141" s="124">
        <f>SUM(I137:I140)</f>
        <v>0</v>
      </c>
      <c r="J141" s="124">
        <f>SUM(J137:J140)</f>
        <v>0</v>
      </c>
      <c r="K141" s="124">
        <f>SUM(K137:K140)</f>
        <v>0</v>
      </c>
      <c r="L141" s="177">
        <f t="shared" ref="L141:L184" si="180">SUM(H141:K141)</f>
        <v>0</v>
      </c>
      <c r="M141" s="168">
        <f>SUM(M137:M140)</f>
        <v>0</v>
      </c>
      <c r="N141" s="124">
        <f>SUM(N137:N140)</f>
        <v>0</v>
      </c>
      <c r="O141" s="124">
        <f>SUM(O137:O140)</f>
        <v>0</v>
      </c>
      <c r="P141" s="124">
        <f>SUM(P137:P140)</f>
        <v>0</v>
      </c>
      <c r="Q141" s="166">
        <f t="shared" ref="Q141:Q184" si="181">SUM(M141:P141)</f>
        <v>0</v>
      </c>
      <c r="R141" s="176">
        <f>SUM(R137:R140)</f>
        <v>0</v>
      </c>
      <c r="S141" s="124">
        <f>SUM(S137:S140)</f>
        <v>0</v>
      </c>
      <c r="T141" s="124">
        <f>SUM(T137:T140)</f>
        <v>0</v>
      </c>
      <c r="U141" s="124">
        <f>SUM(U137:U140)</f>
        <v>0</v>
      </c>
      <c r="V141" s="177">
        <f t="shared" si="177"/>
        <v>0</v>
      </c>
      <c r="W141" s="187">
        <f t="shared" si="178"/>
        <v>0</v>
      </c>
    </row>
    <row r="142" spans="1:23" ht="15.75" customHeight="1">
      <c r="A142" s="256" t="str">
        <f>'Okul Kurum Listesi'!A145</f>
        <v>PURSAKLAR</v>
      </c>
      <c r="B142" s="256" t="str">
        <f>'Okul Kurum Listesi'!B145</f>
        <v>GÜZİDE ÜLKER MTAL</v>
      </c>
      <c r="C142" s="68"/>
      <c r="D142" s="70"/>
      <c r="E142" s="70"/>
      <c r="F142" s="70"/>
      <c r="G142" s="135">
        <f t="shared" si="179"/>
        <v>0</v>
      </c>
      <c r="H142" s="68"/>
      <c r="I142" s="70"/>
      <c r="J142" s="70"/>
      <c r="K142" s="70"/>
      <c r="L142" s="135">
        <f t="shared" si="180"/>
        <v>0</v>
      </c>
      <c r="M142" s="69"/>
      <c r="N142" s="70"/>
      <c r="O142" s="70"/>
      <c r="P142" s="70"/>
      <c r="Q142" s="135">
        <f t="shared" si="181"/>
        <v>0</v>
      </c>
      <c r="R142" s="68"/>
      <c r="S142" s="70"/>
      <c r="T142" s="70"/>
      <c r="U142" s="70"/>
      <c r="V142" s="135">
        <f t="shared" si="177"/>
        <v>0</v>
      </c>
      <c r="W142" s="188">
        <f t="shared" si="178"/>
        <v>0</v>
      </c>
    </row>
    <row r="143" spans="1:23" ht="15.75" customHeight="1">
      <c r="A143" s="256" t="str">
        <f>'Okul Kurum Listesi'!A146</f>
        <v>PURSAKLAR</v>
      </c>
      <c r="B143" s="256" t="str">
        <f>'Okul Kurum Listesi'!B146</f>
        <v>PURSAKLAR İMKB MTAL</v>
      </c>
      <c r="C143" s="68"/>
      <c r="D143" s="70"/>
      <c r="E143" s="70"/>
      <c r="F143" s="70"/>
      <c r="G143" s="135">
        <f t="shared" si="179"/>
        <v>0</v>
      </c>
      <c r="H143" s="68"/>
      <c r="I143" s="70"/>
      <c r="J143" s="70"/>
      <c r="K143" s="70"/>
      <c r="L143" s="135">
        <f t="shared" si="180"/>
        <v>0</v>
      </c>
      <c r="M143" s="69"/>
      <c r="N143" s="70"/>
      <c r="O143" s="70"/>
      <c r="P143" s="70"/>
      <c r="Q143" s="135">
        <f t="shared" si="181"/>
        <v>0</v>
      </c>
      <c r="R143" s="68"/>
      <c r="S143" s="70"/>
      <c r="T143" s="70"/>
      <c r="U143" s="70"/>
      <c r="V143" s="135">
        <f t="shared" si="177"/>
        <v>0</v>
      </c>
      <c r="W143" s="188">
        <f t="shared" si="178"/>
        <v>0</v>
      </c>
    </row>
    <row r="144" spans="1:23" ht="15.75" customHeight="1">
      <c r="A144" s="256" t="str">
        <f>'Okul Kurum Listesi'!A147</f>
        <v>PURSAKLAR</v>
      </c>
      <c r="B144" s="256" t="str">
        <f>'Okul Kurum Listesi'!B147</f>
        <v>PURSAKLAR MTAL</v>
      </c>
      <c r="C144" s="68"/>
      <c r="D144" s="70"/>
      <c r="E144" s="70"/>
      <c r="F144" s="70"/>
      <c r="G144" s="135">
        <f t="shared" si="179"/>
        <v>0</v>
      </c>
      <c r="H144" s="68"/>
      <c r="I144" s="70"/>
      <c r="J144" s="70"/>
      <c r="K144" s="70"/>
      <c r="L144" s="135">
        <f t="shared" si="180"/>
        <v>0</v>
      </c>
      <c r="M144" s="69"/>
      <c r="N144" s="70"/>
      <c r="O144" s="70"/>
      <c r="P144" s="70"/>
      <c r="Q144" s="135">
        <f t="shared" si="181"/>
        <v>0</v>
      </c>
      <c r="R144" s="68"/>
      <c r="S144" s="70"/>
      <c r="T144" s="70"/>
      <c r="U144" s="70"/>
      <c r="V144" s="135">
        <f t="shared" si="177"/>
        <v>0</v>
      </c>
      <c r="W144" s="188">
        <f t="shared" si="178"/>
        <v>0</v>
      </c>
    </row>
    <row r="145" spans="1:23" ht="15.75" customHeight="1">
      <c r="A145" s="256" t="str">
        <f>'Okul Kurum Listesi'!A148</f>
        <v>PURSAKLAR</v>
      </c>
      <c r="B145" s="256" t="str">
        <f>'Okul Kurum Listesi'!B148</f>
        <v>ŞH.BÜYÜKELÇİ DANİŞ TUNALIGİL MTAL</v>
      </c>
      <c r="C145" s="68"/>
      <c r="D145" s="70"/>
      <c r="E145" s="70"/>
      <c r="F145" s="70"/>
      <c r="G145" s="135">
        <f t="shared" si="179"/>
        <v>0</v>
      </c>
      <c r="H145" s="68"/>
      <c r="I145" s="70"/>
      <c r="J145" s="70"/>
      <c r="K145" s="70"/>
      <c r="L145" s="135">
        <f t="shared" si="180"/>
        <v>0</v>
      </c>
      <c r="M145" s="69"/>
      <c r="N145" s="70"/>
      <c r="O145" s="70"/>
      <c r="P145" s="70"/>
      <c r="Q145" s="135">
        <f t="shared" si="181"/>
        <v>0</v>
      </c>
      <c r="R145" s="68"/>
      <c r="S145" s="70"/>
      <c r="T145" s="70"/>
      <c r="U145" s="70"/>
      <c r="V145" s="135">
        <f t="shared" si="177"/>
        <v>0</v>
      </c>
      <c r="W145" s="188">
        <f t="shared" si="178"/>
        <v>0</v>
      </c>
    </row>
    <row r="146" spans="1:23" ht="15.75" customHeight="1">
      <c r="A146" s="256" t="str">
        <f>'Okul Kurum Listesi'!A149</f>
        <v>PURSAKLAR</v>
      </c>
      <c r="B146" s="256" t="str">
        <f>'Okul Kurum Listesi'!B149</f>
        <v>Y. KEMAL- M. SÖNMEZ MTAL</v>
      </c>
      <c r="C146" s="68"/>
      <c r="D146" s="70"/>
      <c r="E146" s="70"/>
      <c r="F146" s="70"/>
      <c r="G146" s="135">
        <f t="shared" si="179"/>
        <v>0</v>
      </c>
      <c r="H146" s="68"/>
      <c r="I146" s="70"/>
      <c r="J146" s="70"/>
      <c r="K146" s="70"/>
      <c r="L146" s="135">
        <f t="shared" si="180"/>
        <v>0</v>
      </c>
      <c r="M146" s="69"/>
      <c r="N146" s="70"/>
      <c r="O146" s="70"/>
      <c r="P146" s="70"/>
      <c r="Q146" s="135">
        <f t="shared" si="181"/>
        <v>0</v>
      </c>
      <c r="R146" s="68"/>
      <c r="S146" s="70"/>
      <c r="T146" s="70"/>
      <c r="U146" s="70"/>
      <c r="V146" s="135">
        <f t="shared" si="177"/>
        <v>0</v>
      </c>
      <c r="W146" s="188">
        <f t="shared" si="178"/>
        <v>0</v>
      </c>
    </row>
    <row r="147" spans="1:23" ht="15.75" customHeight="1">
      <c r="A147" s="254" t="str">
        <f>'Okul Kurum Listesi'!A150</f>
        <v>PURSAKLAR TOPLAMI</v>
      </c>
      <c r="B147" s="255">
        <f>'Okul Kurum Listesi'!B150</f>
        <v>5</v>
      </c>
      <c r="C147" s="176">
        <f t="shared" ref="C147:U147" si="182">SUM(C142:C146)</f>
        <v>0</v>
      </c>
      <c r="D147" s="124">
        <f t="shared" si="182"/>
        <v>0</v>
      </c>
      <c r="E147" s="124">
        <f t="shared" si="182"/>
        <v>0</v>
      </c>
      <c r="F147" s="124">
        <f t="shared" si="182"/>
        <v>0</v>
      </c>
      <c r="G147" s="177">
        <f t="shared" si="179"/>
        <v>0</v>
      </c>
      <c r="H147" s="176">
        <f t="shared" si="182"/>
        <v>0</v>
      </c>
      <c r="I147" s="124">
        <f t="shared" si="182"/>
        <v>0</v>
      </c>
      <c r="J147" s="124">
        <f t="shared" si="182"/>
        <v>0</v>
      </c>
      <c r="K147" s="124">
        <f t="shared" si="182"/>
        <v>0</v>
      </c>
      <c r="L147" s="177">
        <f t="shared" si="180"/>
        <v>0</v>
      </c>
      <c r="M147" s="168">
        <f t="shared" si="182"/>
        <v>0</v>
      </c>
      <c r="N147" s="124">
        <f t="shared" si="182"/>
        <v>0</v>
      </c>
      <c r="O147" s="124">
        <f t="shared" si="182"/>
        <v>0</v>
      </c>
      <c r="P147" s="124">
        <f t="shared" si="182"/>
        <v>0</v>
      </c>
      <c r="Q147" s="166">
        <f t="shared" si="181"/>
        <v>0</v>
      </c>
      <c r="R147" s="176">
        <f t="shared" si="182"/>
        <v>0</v>
      </c>
      <c r="S147" s="124">
        <f t="shared" si="182"/>
        <v>0</v>
      </c>
      <c r="T147" s="124">
        <f t="shared" si="182"/>
        <v>0</v>
      </c>
      <c r="U147" s="124">
        <f t="shared" si="182"/>
        <v>0</v>
      </c>
      <c r="V147" s="177">
        <f t="shared" si="177"/>
        <v>0</v>
      </c>
      <c r="W147" s="187">
        <f t="shared" si="178"/>
        <v>0</v>
      </c>
    </row>
    <row r="148" spans="1:23" ht="15.75" customHeight="1">
      <c r="A148" s="256" t="str">
        <f>'Okul Kurum Listesi'!A151</f>
        <v>SİNCAN</v>
      </c>
      <c r="B148" s="256" t="str">
        <f>'Okul Kurum Listesi'!B151</f>
        <v>ERTUĞRUL GAZİ İMKB MTAL</v>
      </c>
      <c r="C148" s="68"/>
      <c r="D148" s="70"/>
      <c r="E148" s="70"/>
      <c r="F148" s="70"/>
      <c r="G148" s="135">
        <f t="shared" si="179"/>
        <v>0</v>
      </c>
      <c r="H148" s="68"/>
      <c r="I148" s="70"/>
      <c r="J148" s="70"/>
      <c r="K148" s="70"/>
      <c r="L148" s="135">
        <f t="shared" si="180"/>
        <v>0</v>
      </c>
      <c r="M148" s="69"/>
      <c r="N148" s="70"/>
      <c r="O148" s="70"/>
      <c r="P148" s="70"/>
      <c r="Q148" s="135">
        <f t="shared" si="181"/>
        <v>0</v>
      </c>
      <c r="R148" s="68"/>
      <c r="S148" s="70"/>
      <c r="T148" s="70"/>
      <c r="U148" s="70"/>
      <c r="V148" s="135">
        <f t="shared" si="177"/>
        <v>0</v>
      </c>
      <c r="W148" s="189">
        <f t="shared" si="178"/>
        <v>0</v>
      </c>
    </row>
    <row r="149" spans="1:23" ht="15.75" customHeight="1">
      <c r="A149" s="256" t="str">
        <f>'Okul Kurum Listesi'!A152</f>
        <v>SİNCAN</v>
      </c>
      <c r="B149" s="256" t="str">
        <f>'Okul Kurum Listesi'!B152</f>
        <v>FATİH ÖZCAN SABANCI MTAL</v>
      </c>
      <c r="C149" s="68"/>
      <c r="D149" s="70"/>
      <c r="E149" s="70"/>
      <c r="F149" s="70"/>
      <c r="G149" s="135">
        <f t="shared" si="179"/>
        <v>0</v>
      </c>
      <c r="H149" s="68"/>
      <c r="I149" s="70"/>
      <c r="J149" s="70"/>
      <c r="K149" s="70"/>
      <c r="L149" s="135">
        <f t="shared" si="180"/>
        <v>0</v>
      </c>
      <c r="M149" s="69"/>
      <c r="N149" s="70"/>
      <c r="O149" s="70"/>
      <c r="P149" s="70"/>
      <c r="Q149" s="135">
        <f t="shared" si="181"/>
        <v>0</v>
      </c>
      <c r="R149" s="68"/>
      <c r="S149" s="70"/>
      <c r="T149" s="70"/>
      <c r="U149" s="70"/>
      <c r="V149" s="135">
        <f t="shared" si="177"/>
        <v>0</v>
      </c>
      <c r="W149" s="189">
        <f t="shared" si="178"/>
        <v>0</v>
      </c>
    </row>
    <row r="150" spans="1:23" ht="15.75" customHeight="1">
      <c r="A150" s="256" t="str">
        <f>'Okul Kurum Listesi'!A153</f>
        <v>SİNCAN</v>
      </c>
      <c r="B150" s="256" t="str">
        <f>'Okul Kurum Listesi'!B153</f>
        <v>FATİH MTAL</v>
      </c>
      <c r="C150" s="68"/>
      <c r="D150" s="70"/>
      <c r="E150" s="70"/>
      <c r="F150" s="70"/>
      <c r="G150" s="135">
        <f t="shared" si="179"/>
        <v>0</v>
      </c>
      <c r="H150" s="68"/>
      <c r="I150" s="70"/>
      <c r="J150" s="70"/>
      <c r="K150" s="70"/>
      <c r="L150" s="135">
        <f t="shared" si="180"/>
        <v>0</v>
      </c>
      <c r="M150" s="69"/>
      <c r="N150" s="70"/>
      <c r="O150" s="70"/>
      <c r="P150" s="70"/>
      <c r="Q150" s="135">
        <f t="shared" si="181"/>
        <v>0</v>
      </c>
      <c r="R150" s="68"/>
      <c r="S150" s="70"/>
      <c r="T150" s="70"/>
      <c r="U150" s="70"/>
      <c r="V150" s="135">
        <f t="shared" si="177"/>
        <v>0</v>
      </c>
      <c r="W150" s="189">
        <f t="shared" si="178"/>
        <v>0</v>
      </c>
    </row>
    <row r="151" spans="1:23" ht="15.75" customHeight="1">
      <c r="A151" s="256" t="str">
        <f>'Okul Kurum Listesi'!A155</f>
        <v>SİNCAN</v>
      </c>
      <c r="B151" s="256" t="str">
        <f>'Okul Kurum Listesi'!B155</f>
        <v>LAYIKA AKBİLEK MTAL</v>
      </c>
      <c r="C151" s="68"/>
      <c r="D151" s="70"/>
      <c r="E151" s="70"/>
      <c r="F151" s="70"/>
      <c r="G151" s="135">
        <f t="shared" si="179"/>
        <v>0</v>
      </c>
      <c r="H151" s="68"/>
      <c r="I151" s="70"/>
      <c r="J151" s="70"/>
      <c r="K151" s="70"/>
      <c r="L151" s="135">
        <f t="shared" si="180"/>
        <v>0</v>
      </c>
      <c r="M151" s="69"/>
      <c r="N151" s="70"/>
      <c r="O151" s="70"/>
      <c r="P151" s="70"/>
      <c r="Q151" s="135">
        <f t="shared" si="181"/>
        <v>0</v>
      </c>
      <c r="R151" s="68"/>
      <c r="S151" s="70"/>
      <c r="T151" s="70"/>
      <c r="U151" s="70"/>
      <c r="V151" s="135">
        <f t="shared" si="177"/>
        <v>0</v>
      </c>
      <c r="W151" s="189">
        <f t="shared" si="178"/>
        <v>0</v>
      </c>
    </row>
    <row r="152" spans="1:23" ht="15.75" customHeight="1">
      <c r="A152" s="256" t="str">
        <f>'Okul Kurum Listesi'!A156</f>
        <v>SİNCAN</v>
      </c>
      <c r="B152" s="256" t="str">
        <f>'Okul Kurum Listesi'!B156</f>
        <v>NEFİSE ANDİÇEN MTAL</v>
      </c>
      <c r="C152" s="68"/>
      <c r="D152" s="70"/>
      <c r="E152" s="70"/>
      <c r="F152" s="70"/>
      <c r="G152" s="135">
        <f t="shared" si="179"/>
        <v>0</v>
      </c>
      <c r="H152" s="68"/>
      <c r="I152" s="70"/>
      <c r="J152" s="70"/>
      <c r="K152" s="70"/>
      <c r="L152" s="135">
        <f t="shared" si="180"/>
        <v>0</v>
      </c>
      <c r="M152" s="69"/>
      <c r="N152" s="70"/>
      <c r="O152" s="70"/>
      <c r="P152" s="70"/>
      <c r="Q152" s="135">
        <f t="shared" si="181"/>
        <v>0</v>
      </c>
      <c r="R152" s="68"/>
      <c r="S152" s="70"/>
      <c r="T152" s="70"/>
      <c r="U152" s="70"/>
      <c r="V152" s="135">
        <f t="shared" si="177"/>
        <v>0</v>
      </c>
      <c r="W152" s="189">
        <f t="shared" si="178"/>
        <v>0</v>
      </c>
    </row>
    <row r="153" spans="1:23" ht="15.75" customHeight="1">
      <c r="A153" s="256" t="str">
        <f>'Okul Kurum Listesi'!A157</f>
        <v>SİNCAN</v>
      </c>
      <c r="B153" s="256" t="str">
        <f>'Okul Kurum Listesi'!B157</f>
        <v>PINARBAŞI MTAL</v>
      </c>
      <c r="C153" s="68"/>
      <c r="D153" s="70"/>
      <c r="E153" s="70"/>
      <c r="F153" s="70"/>
      <c r="G153" s="135">
        <f t="shared" si="179"/>
        <v>0</v>
      </c>
      <c r="H153" s="68"/>
      <c r="I153" s="70"/>
      <c r="J153" s="70"/>
      <c r="K153" s="70"/>
      <c r="L153" s="135">
        <f t="shared" si="180"/>
        <v>0</v>
      </c>
      <c r="M153" s="69"/>
      <c r="N153" s="70"/>
      <c r="O153" s="70"/>
      <c r="P153" s="70"/>
      <c r="Q153" s="135">
        <f t="shared" si="181"/>
        <v>0</v>
      </c>
      <c r="R153" s="68"/>
      <c r="S153" s="70"/>
      <c r="T153" s="70"/>
      <c r="U153" s="70"/>
      <c r="V153" s="135">
        <f t="shared" si="177"/>
        <v>0</v>
      </c>
      <c r="W153" s="189">
        <f t="shared" si="178"/>
        <v>0</v>
      </c>
    </row>
    <row r="154" spans="1:23" ht="15.75" customHeight="1">
      <c r="A154" s="256" t="str">
        <f>'Okul Kurum Listesi'!A158</f>
        <v>SİNCAN</v>
      </c>
      <c r="B154" s="256" t="str">
        <f>'Okul Kurum Listesi'!B158</f>
        <v>SİNCAN AHMET ANDİÇEN MTAL</v>
      </c>
      <c r="C154" s="68"/>
      <c r="D154" s="70"/>
      <c r="E154" s="70"/>
      <c r="F154" s="70"/>
      <c r="G154" s="135">
        <f t="shared" si="179"/>
        <v>0</v>
      </c>
      <c r="H154" s="68"/>
      <c r="I154" s="70"/>
      <c r="J154" s="70"/>
      <c r="K154" s="70"/>
      <c r="L154" s="135">
        <f t="shared" si="180"/>
        <v>0</v>
      </c>
      <c r="M154" s="69"/>
      <c r="N154" s="70"/>
      <c r="O154" s="70"/>
      <c r="P154" s="70"/>
      <c r="Q154" s="135">
        <f t="shared" si="181"/>
        <v>0</v>
      </c>
      <c r="R154" s="68"/>
      <c r="S154" s="70"/>
      <c r="T154" s="70"/>
      <c r="U154" s="70"/>
      <c r="V154" s="135">
        <f t="shared" si="177"/>
        <v>0</v>
      </c>
      <c r="W154" s="189">
        <f t="shared" si="178"/>
        <v>0</v>
      </c>
    </row>
    <row r="155" spans="1:23" ht="15.75" customHeight="1">
      <c r="A155" s="256" t="str">
        <f>'Okul Kurum Listesi'!A159</f>
        <v>SİNCAN</v>
      </c>
      <c r="B155" s="256" t="str">
        <f>'Okul Kurum Listesi'!B159</f>
        <v>SİNCAN MTAL</v>
      </c>
      <c r="C155" s="68"/>
      <c r="D155" s="70"/>
      <c r="E155" s="70"/>
      <c r="F155" s="70"/>
      <c r="G155" s="135">
        <f t="shared" si="179"/>
        <v>0</v>
      </c>
      <c r="H155" s="68"/>
      <c r="I155" s="70"/>
      <c r="J155" s="70"/>
      <c r="K155" s="70"/>
      <c r="L155" s="135">
        <f t="shared" si="180"/>
        <v>0</v>
      </c>
      <c r="M155" s="69"/>
      <c r="N155" s="70"/>
      <c r="O155" s="70"/>
      <c r="P155" s="70"/>
      <c r="Q155" s="135">
        <f t="shared" si="181"/>
        <v>0</v>
      </c>
      <c r="R155" s="68"/>
      <c r="S155" s="70"/>
      <c r="T155" s="70"/>
      <c r="U155" s="70"/>
      <c r="V155" s="135">
        <f t="shared" si="177"/>
        <v>0</v>
      </c>
      <c r="W155" s="189">
        <f t="shared" si="178"/>
        <v>0</v>
      </c>
    </row>
    <row r="156" spans="1:23" ht="15.75" customHeight="1">
      <c r="A156" s="256" t="str">
        <f>'Okul Kurum Listesi'!A160</f>
        <v>SİNCAN</v>
      </c>
      <c r="B156" s="256" t="str">
        <f>'Okul Kurum Listesi'!B160</f>
        <v>SİNCAN İMKB MTAL</v>
      </c>
      <c r="C156" s="68"/>
      <c r="D156" s="70"/>
      <c r="E156" s="70"/>
      <c r="F156" s="70"/>
      <c r="G156" s="135">
        <f t="shared" si="179"/>
        <v>0</v>
      </c>
      <c r="H156" s="68"/>
      <c r="I156" s="70"/>
      <c r="J156" s="70"/>
      <c r="K156" s="70"/>
      <c r="L156" s="135">
        <f t="shared" si="180"/>
        <v>0</v>
      </c>
      <c r="M156" s="69"/>
      <c r="N156" s="70"/>
      <c r="O156" s="70"/>
      <c r="P156" s="70"/>
      <c r="Q156" s="135">
        <f t="shared" si="181"/>
        <v>0</v>
      </c>
      <c r="R156" s="68"/>
      <c r="S156" s="70"/>
      <c r="T156" s="70"/>
      <c r="U156" s="70"/>
      <c r="V156" s="135">
        <f t="shared" si="177"/>
        <v>0</v>
      </c>
      <c r="W156" s="189">
        <f t="shared" si="178"/>
        <v>0</v>
      </c>
    </row>
    <row r="157" spans="1:23" ht="15.75" customHeight="1">
      <c r="A157" s="256" t="str">
        <f>'Okul Kurum Listesi'!A161</f>
        <v>SİNCAN</v>
      </c>
      <c r="B157" s="256" t="str">
        <f>'Okul Kurum Listesi'!B161</f>
        <v>TEMELLİ ÇPL MTAL</v>
      </c>
      <c r="C157" s="68"/>
      <c r="D157" s="70"/>
      <c r="E157" s="70"/>
      <c r="F157" s="70"/>
      <c r="G157" s="135">
        <f t="shared" si="179"/>
        <v>0</v>
      </c>
      <c r="H157" s="68"/>
      <c r="I157" s="70"/>
      <c r="J157" s="70"/>
      <c r="K157" s="70"/>
      <c r="L157" s="135">
        <f t="shared" si="180"/>
        <v>0</v>
      </c>
      <c r="M157" s="69"/>
      <c r="N157" s="70"/>
      <c r="O157" s="70"/>
      <c r="P157" s="70"/>
      <c r="Q157" s="135">
        <f t="shared" si="181"/>
        <v>0</v>
      </c>
      <c r="R157" s="68"/>
      <c r="S157" s="70"/>
      <c r="T157" s="70"/>
      <c r="U157" s="70"/>
      <c r="V157" s="135">
        <f t="shared" si="177"/>
        <v>0</v>
      </c>
      <c r="W157" s="189">
        <f t="shared" si="178"/>
        <v>0</v>
      </c>
    </row>
    <row r="158" spans="1:23" ht="15.75" customHeight="1">
      <c r="A158" s="256" t="str">
        <f>'Okul Kurum Listesi'!A162</f>
        <v>SİNCAN</v>
      </c>
      <c r="B158" s="256" t="str">
        <f>'Okul Kurum Listesi'!B162</f>
        <v>TÖREKENT MTAL</v>
      </c>
      <c r="C158" s="68"/>
      <c r="D158" s="70"/>
      <c r="E158" s="70"/>
      <c r="F158" s="70"/>
      <c r="G158" s="135">
        <f t="shared" si="179"/>
        <v>0</v>
      </c>
      <c r="H158" s="68"/>
      <c r="I158" s="70"/>
      <c r="J158" s="70"/>
      <c r="K158" s="70"/>
      <c r="L158" s="135">
        <f t="shared" si="180"/>
        <v>0</v>
      </c>
      <c r="M158" s="69"/>
      <c r="N158" s="70"/>
      <c r="O158" s="70"/>
      <c r="P158" s="70"/>
      <c r="Q158" s="135">
        <f t="shared" si="181"/>
        <v>0</v>
      </c>
      <c r="R158" s="68"/>
      <c r="S158" s="70"/>
      <c r="T158" s="70"/>
      <c r="U158" s="70"/>
      <c r="V158" s="135">
        <f t="shared" si="177"/>
        <v>0</v>
      </c>
      <c r="W158" s="189">
        <f t="shared" si="178"/>
        <v>0</v>
      </c>
    </row>
    <row r="159" spans="1:23" ht="15.75" customHeight="1">
      <c r="A159" s="256" t="str">
        <f>'Okul Kurum Listesi'!A163</f>
        <v>SİNCAN</v>
      </c>
      <c r="B159" s="256" t="str">
        <f>'Okul Kurum Listesi'!B163</f>
        <v>YENİKENT AHMET Ç. MTAL</v>
      </c>
      <c r="C159" s="68"/>
      <c r="D159" s="70"/>
      <c r="E159" s="70"/>
      <c r="F159" s="70"/>
      <c r="G159" s="135">
        <f t="shared" si="179"/>
        <v>0</v>
      </c>
      <c r="H159" s="68"/>
      <c r="I159" s="70"/>
      <c r="J159" s="70"/>
      <c r="K159" s="70"/>
      <c r="L159" s="135">
        <f t="shared" si="180"/>
        <v>0</v>
      </c>
      <c r="M159" s="69"/>
      <c r="N159" s="70"/>
      <c r="O159" s="70"/>
      <c r="P159" s="70"/>
      <c r="Q159" s="135">
        <f t="shared" si="181"/>
        <v>0</v>
      </c>
      <c r="R159" s="68"/>
      <c r="S159" s="70"/>
      <c r="T159" s="70"/>
      <c r="U159" s="70"/>
      <c r="V159" s="135">
        <f t="shared" si="177"/>
        <v>0</v>
      </c>
      <c r="W159" s="189">
        <f t="shared" si="178"/>
        <v>0</v>
      </c>
    </row>
    <row r="160" spans="1:23" ht="15.75" customHeight="1">
      <c r="A160" s="256" t="str">
        <f>'Okul Kurum Listesi'!A164</f>
        <v>SİNCAN</v>
      </c>
      <c r="B160" s="256" t="str">
        <f>'Okul Kurum Listesi'!B164</f>
        <v>YENİKENT MTAL</v>
      </c>
      <c r="C160" s="68"/>
      <c r="D160" s="70"/>
      <c r="E160" s="70"/>
      <c r="F160" s="70"/>
      <c r="G160" s="135">
        <f t="shared" si="179"/>
        <v>0</v>
      </c>
      <c r="H160" s="68"/>
      <c r="I160" s="70"/>
      <c r="J160" s="70"/>
      <c r="K160" s="70"/>
      <c r="L160" s="135">
        <f t="shared" si="180"/>
        <v>0</v>
      </c>
      <c r="M160" s="69"/>
      <c r="N160" s="70"/>
      <c r="O160" s="70"/>
      <c r="P160" s="70"/>
      <c r="Q160" s="135">
        <f t="shared" si="181"/>
        <v>0</v>
      </c>
      <c r="R160" s="68"/>
      <c r="S160" s="70"/>
      <c r="T160" s="70"/>
      <c r="U160" s="70"/>
      <c r="V160" s="135">
        <f t="shared" si="177"/>
        <v>0</v>
      </c>
      <c r="W160" s="189">
        <f t="shared" si="178"/>
        <v>0</v>
      </c>
    </row>
    <row r="161" spans="1:24" ht="15.75" customHeight="1">
      <c r="A161" s="254" t="str">
        <f>'Okul Kurum Listesi'!A165</f>
        <v>SİNCAN TOPLAMI</v>
      </c>
      <c r="B161" s="255">
        <f>'Okul Kurum Listesi'!B165</f>
        <v>14</v>
      </c>
      <c r="C161" s="94">
        <f>SUM(C148:C160)</f>
        <v>0</v>
      </c>
      <c r="D161" s="96">
        <f>SUM(D148:D160)</f>
        <v>0</v>
      </c>
      <c r="E161" s="96">
        <f>SUM(E148:E160)</f>
        <v>0</v>
      </c>
      <c r="F161" s="96">
        <f>SUM(F148:F160)</f>
        <v>0</v>
      </c>
      <c r="G161" s="98">
        <f t="shared" si="179"/>
        <v>0</v>
      </c>
      <c r="H161" s="94">
        <f>SUM(H148:H160)</f>
        <v>0</v>
      </c>
      <c r="I161" s="96">
        <f>SUM(I148:I160)</f>
        <v>0</v>
      </c>
      <c r="J161" s="96">
        <f>SUM(J148:J160)</f>
        <v>0</v>
      </c>
      <c r="K161" s="96">
        <f>SUM(K148:K160)</f>
        <v>0</v>
      </c>
      <c r="L161" s="98">
        <f t="shared" si="180"/>
        <v>0</v>
      </c>
      <c r="M161" s="95"/>
      <c r="N161" s="96"/>
      <c r="O161" s="96"/>
      <c r="P161" s="96"/>
      <c r="Q161" s="97">
        <f t="shared" si="181"/>
        <v>0</v>
      </c>
      <c r="R161" s="94">
        <f>SUM(R148:R160)</f>
        <v>0</v>
      </c>
      <c r="S161" s="96">
        <f>SUM(S148:S160)</f>
        <v>0</v>
      </c>
      <c r="T161" s="96">
        <f>SUM(T148:T160)</f>
        <v>0</v>
      </c>
      <c r="U161" s="96">
        <f>SUM(U148:U160)</f>
        <v>0</v>
      </c>
      <c r="V161" s="98">
        <f t="shared" si="177"/>
        <v>0</v>
      </c>
      <c r="W161" s="182">
        <f t="shared" si="178"/>
        <v>0</v>
      </c>
    </row>
    <row r="162" spans="1:24" ht="15.75" customHeight="1">
      <c r="A162" s="256" t="str">
        <f>'Okul Kurum Listesi'!A166</f>
        <v>ŞEREFLİKOÇHİSAR</v>
      </c>
      <c r="B162" s="256" t="str">
        <f>'Okul Kurum Listesi'!B166</f>
        <v>ÇALÖREN ÇPL MTAL</v>
      </c>
      <c r="C162" s="68"/>
      <c r="D162" s="70"/>
      <c r="E162" s="70"/>
      <c r="F162" s="70"/>
      <c r="G162" s="135">
        <f t="shared" si="179"/>
        <v>0</v>
      </c>
      <c r="H162" s="68"/>
      <c r="I162" s="70"/>
      <c r="J162" s="70"/>
      <c r="K162" s="70"/>
      <c r="L162" s="135">
        <f t="shared" si="180"/>
        <v>0</v>
      </c>
      <c r="M162" s="69"/>
      <c r="N162" s="70"/>
      <c r="O162" s="70"/>
      <c r="P162" s="70"/>
      <c r="Q162" s="135">
        <f t="shared" si="181"/>
        <v>0</v>
      </c>
      <c r="R162" s="68"/>
      <c r="S162" s="70"/>
      <c r="T162" s="70"/>
      <c r="U162" s="70"/>
      <c r="V162" s="135">
        <f t="shared" si="177"/>
        <v>0</v>
      </c>
      <c r="W162" s="179">
        <f t="shared" si="178"/>
        <v>0</v>
      </c>
    </row>
    <row r="163" spans="1:24" ht="15.75" customHeight="1">
      <c r="A163" s="256" t="str">
        <f>'Okul Kurum Listesi'!A167</f>
        <v>ŞEREFLİKOÇHİSAR</v>
      </c>
      <c r="B163" s="256" t="str">
        <f>'Okul Kurum Listesi'!B167</f>
        <v>DR. SABİHA UZUN MTAL</v>
      </c>
      <c r="C163" s="68"/>
      <c r="D163" s="70"/>
      <c r="E163" s="70"/>
      <c r="F163" s="70"/>
      <c r="G163" s="135">
        <f t="shared" si="179"/>
        <v>0</v>
      </c>
      <c r="H163" s="68"/>
      <c r="I163" s="70"/>
      <c r="J163" s="70"/>
      <c r="K163" s="70"/>
      <c r="L163" s="135">
        <f t="shared" si="180"/>
        <v>0</v>
      </c>
      <c r="M163" s="69"/>
      <c r="N163" s="70"/>
      <c r="O163" s="70"/>
      <c r="P163" s="70"/>
      <c r="Q163" s="135">
        <f t="shared" si="181"/>
        <v>0</v>
      </c>
      <c r="R163" s="68"/>
      <c r="S163" s="70"/>
      <c r="T163" s="70"/>
      <c r="U163" s="70"/>
      <c r="V163" s="135">
        <f t="shared" si="177"/>
        <v>0</v>
      </c>
      <c r="W163" s="179">
        <f t="shared" si="178"/>
        <v>0</v>
      </c>
    </row>
    <row r="164" spans="1:24" ht="15.75" customHeight="1">
      <c r="A164" s="256" t="str">
        <f>'Okul Kurum Listesi'!A168</f>
        <v>ŞEREFLİKOÇHİSAR</v>
      </c>
      <c r="B164" s="256" t="str">
        <f>'Okul Kurum Listesi'!B168</f>
        <v>NİZAMÜLMÜLK MTAL</v>
      </c>
      <c r="C164" s="68"/>
      <c r="D164" s="70"/>
      <c r="E164" s="70"/>
      <c r="F164" s="70"/>
      <c r="G164" s="135">
        <f t="shared" si="179"/>
        <v>0</v>
      </c>
      <c r="H164" s="68"/>
      <c r="I164" s="70"/>
      <c r="J164" s="70"/>
      <c r="K164" s="70"/>
      <c r="L164" s="135">
        <f t="shared" si="180"/>
        <v>0</v>
      </c>
      <c r="M164" s="69"/>
      <c r="N164" s="70"/>
      <c r="O164" s="70"/>
      <c r="P164" s="70"/>
      <c r="Q164" s="135">
        <f t="shared" si="181"/>
        <v>0</v>
      </c>
      <c r="R164" s="68"/>
      <c r="S164" s="70"/>
      <c r="T164" s="70"/>
      <c r="U164" s="70"/>
      <c r="V164" s="135">
        <f t="shared" si="177"/>
        <v>0</v>
      </c>
      <c r="W164" s="179">
        <f t="shared" si="178"/>
        <v>0</v>
      </c>
    </row>
    <row r="165" spans="1:24" ht="15.75" customHeight="1">
      <c r="A165" s="256" t="str">
        <f>'Okul Kurum Listesi'!A169</f>
        <v>ŞEREFLİKOÇHİSAR</v>
      </c>
      <c r="B165" s="256" t="str">
        <f>'Okul Kurum Listesi'!B169</f>
        <v>ŞEHİT ORHAN DURUKAN MTAL</v>
      </c>
      <c r="C165" s="68"/>
      <c r="D165" s="70"/>
      <c r="E165" s="70"/>
      <c r="F165" s="70"/>
      <c r="G165" s="135">
        <f t="shared" si="179"/>
        <v>0</v>
      </c>
      <c r="H165" s="68"/>
      <c r="I165" s="70"/>
      <c r="J165" s="70"/>
      <c r="K165" s="70"/>
      <c r="L165" s="135">
        <f t="shared" si="180"/>
        <v>0</v>
      </c>
      <c r="M165" s="69"/>
      <c r="N165" s="70"/>
      <c r="O165" s="70"/>
      <c r="P165" s="70"/>
      <c r="Q165" s="135">
        <f t="shared" si="181"/>
        <v>0</v>
      </c>
      <c r="R165" s="68"/>
      <c r="S165" s="70"/>
      <c r="T165" s="70"/>
      <c r="U165" s="70"/>
      <c r="V165" s="135">
        <f t="shared" si="177"/>
        <v>0</v>
      </c>
      <c r="W165" s="179">
        <f t="shared" si="178"/>
        <v>0</v>
      </c>
    </row>
    <row r="166" spans="1:24" ht="15.75" customHeight="1">
      <c r="A166" s="256" t="str">
        <f>'Okul Kurum Listesi'!A170</f>
        <v>ŞEREFLİKOÇHİSAR</v>
      </c>
      <c r="B166" s="256" t="str">
        <f>'Okul Kurum Listesi'!B170</f>
        <v xml:space="preserve">ŞEREFLİKOÇHİSAR MTAL </v>
      </c>
      <c r="C166" s="68"/>
      <c r="D166" s="70"/>
      <c r="E166" s="70"/>
      <c r="F166" s="70"/>
      <c r="G166" s="135">
        <f t="shared" si="179"/>
        <v>0</v>
      </c>
      <c r="H166" s="68"/>
      <c r="I166" s="70"/>
      <c r="J166" s="70"/>
      <c r="K166" s="70"/>
      <c r="L166" s="135">
        <f t="shared" si="180"/>
        <v>0</v>
      </c>
      <c r="M166" s="69"/>
      <c r="N166" s="70"/>
      <c r="O166" s="70"/>
      <c r="P166" s="70"/>
      <c r="Q166" s="135">
        <f t="shared" si="181"/>
        <v>0</v>
      </c>
      <c r="R166" s="68"/>
      <c r="S166" s="70"/>
      <c r="T166" s="70"/>
      <c r="U166" s="70"/>
      <c r="V166" s="135">
        <f t="shared" si="177"/>
        <v>0</v>
      </c>
      <c r="W166" s="179">
        <f t="shared" si="178"/>
        <v>0</v>
      </c>
    </row>
    <row r="167" spans="1:24" ht="15.75" customHeight="1">
      <c r="A167" s="254" t="str">
        <f>'Okul Kurum Listesi'!A171</f>
        <v>ŞEREFLİKOÇHİSAR TOPLAMI</v>
      </c>
      <c r="B167" s="255">
        <f>'Okul Kurum Listesi'!B171</f>
        <v>5</v>
      </c>
      <c r="C167" s="94">
        <f t="shared" ref="C167:U167" si="183">SUM(C162:C166)</f>
        <v>0</v>
      </c>
      <c r="D167" s="96">
        <f t="shared" si="183"/>
        <v>0</v>
      </c>
      <c r="E167" s="96">
        <f t="shared" si="183"/>
        <v>0</v>
      </c>
      <c r="F167" s="96">
        <f t="shared" si="183"/>
        <v>0</v>
      </c>
      <c r="G167" s="98">
        <f t="shared" si="179"/>
        <v>0</v>
      </c>
      <c r="H167" s="94">
        <f t="shared" si="183"/>
        <v>0</v>
      </c>
      <c r="I167" s="96">
        <f t="shared" si="183"/>
        <v>0</v>
      </c>
      <c r="J167" s="96">
        <f t="shared" si="183"/>
        <v>0</v>
      </c>
      <c r="K167" s="96">
        <f t="shared" si="183"/>
        <v>0</v>
      </c>
      <c r="L167" s="98">
        <f t="shared" si="180"/>
        <v>0</v>
      </c>
      <c r="M167" s="95">
        <f t="shared" si="183"/>
        <v>0</v>
      </c>
      <c r="N167" s="96">
        <f t="shared" si="183"/>
        <v>0</v>
      </c>
      <c r="O167" s="96">
        <f t="shared" si="183"/>
        <v>0</v>
      </c>
      <c r="P167" s="96">
        <f t="shared" si="183"/>
        <v>0</v>
      </c>
      <c r="Q167" s="97">
        <f t="shared" si="181"/>
        <v>0</v>
      </c>
      <c r="R167" s="94">
        <f t="shared" si="183"/>
        <v>0</v>
      </c>
      <c r="S167" s="96">
        <f t="shared" si="183"/>
        <v>0</v>
      </c>
      <c r="T167" s="96">
        <f t="shared" si="183"/>
        <v>0</v>
      </c>
      <c r="U167" s="96">
        <f t="shared" si="183"/>
        <v>0</v>
      </c>
      <c r="V167" s="98">
        <f t="shared" si="177"/>
        <v>0</v>
      </c>
      <c r="W167" s="182">
        <f t="shared" si="178"/>
        <v>0</v>
      </c>
    </row>
    <row r="168" spans="1:24" ht="15.75" customHeight="1">
      <c r="A168" s="256" t="str">
        <f>'Okul Kurum Listesi'!A172</f>
        <v>YENİMAHALLE</v>
      </c>
      <c r="B168" s="256" t="str">
        <f>'Okul Kurum Listesi'!B172</f>
        <v>AHİ EVRAN MTAL</v>
      </c>
      <c r="C168" s="68"/>
      <c r="D168" s="70"/>
      <c r="E168" s="70"/>
      <c r="F168" s="70"/>
      <c r="G168" s="135">
        <f t="shared" si="179"/>
        <v>0</v>
      </c>
      <c r="H168" s="68"/>
      <c r="I168" s="70"/>
      <c r="J168" s="70"/>
      <c r="K168" s="70"/>
      <c r="L168" s="135">
        <f t="shared" si="180"/>
        <v>0</v>
      </c>
      <c r="M168" s="69"/>
      <c r="N168" s="70"/>
      <c r="O168" s="70"/>
      <c r="P168" s="70"/>
      <c r="Q168" s="135">
        <f t="shared" si="181"/>
        <v>0</v>
      </c>
      <c r="R168" s="68"/>
      <c r="S168" s="70"/>
      <c r="T168" s="70"/>
      <c r="U168" s="70"/>
      <c r="V168" s="135">
        <f t="shared" si="177"/>
        <v>0</v>
      </c>
      <c r="W168" s="179">
        <f t="shared" si="178"/>
        <v>0</v>
      </c>
    </row>
    <row r="169" spans="1:24" ht="15.75" customHeight="1">
      <c r="A169" s="256" t="str">
        <f>'Okul Kurum Listesi'!A173</f>
        <v>YENİMAHALLE</v>
      </c>
      <c r="B169" s="256" t="str">
        <f>'Okul Kurum Listesi'!B173</f>
        <v>ANKARA  MTAL</v>
      </c>
      <c r="C169" s="68"/>
      <c r="D169" s="70"/>
      <c r="E169" s="70"/>
      <c r="F169" s="70"/>
      <c r="G169" s="135">
        <f t="shared" si="179"/>
        <v>0</v>
      </c>
      <c r="H169" s="68"/>
      <c r="I169" s="70"/>
      <c r="J169" s="70"/>
      <c r="K169" s="70"/>
      <c r="L169" s="135">
        <f t="shared" si="180"/>
        <v>0</v>
      </c>
      <c r="M169" s="69"/>
      <c r="N169" s="70"/>
      <c r="O169" s="70"/>
      <c r="P169" s="70"/>
      <c r="Q169" s="135">
        <f t="shared" si="181"/>
        <v>0</v>
      </c>
      <c r="R169" s="68"/>
      <c r="S169" s="70"/>
      <c r="T169" s="70"/>
      <c r="U169" s="70"/>
      <c r="V169" s="135">
        <f t="shared" si="177"/>
        <v>0</v>
      </c>
      <c r="W169" s="179">
        <f t="shared" si="178"/>
        <v>0</v>
      </c>
    </row>
    <row r="170" spans="1:24" ht="15.75" customHeight="1">
      <c r="A170" s="256" t="str">
        <f>'Okul Kurum Listesi'!A174</f>
        <v>YENİMAHALLE</v>
      </c>
      <c r="B170" s="256" t="str">
        <f>'Okul Kurum Listesi'!B174</f>
        <v>BATIKENT MTAL</v>
      </c>
      <c r="C170" s="68"/>
      <c r="D170" s="70"/>
      <c r="E170" s="70"/>
      <c r="F170" s="70"/>
      <c r="G170" s="135">
        <f t="shared" si="179"/>
        <v>0</v>
      </c>
      <c r="H170" s="68"/>
      <c r="I170" s="70"/>
      <c r="J170" s="70"/>
      <c r="K170" s="70"/>
      <c r="L170" s="135">
        <f t="shared" si="180"/>
        <v>0</v>
      </c>
      <c r="M170" s="69"/>
      <c r="N170" s="70"/>
      <c r="O170" s="70"/>
      <c r="P170" s="70"/>
      <c r="Q170" s="135">
        <f t="shared" si="181"/>
        <v>0</v>
      </c>
      <c r="R170" s="68"/>
      <c r="S170" s="70"/>
      <c r="T170" s="70"/>
      <c r="U170" s="70"/>
      <c r="V170" s="135">
        <f t="shared" si="177"/>
        <v>0</v>
      </c>
      <c r="W170" s="179">
        <f t="shared" si="178"/>
        <v>0</v>
      </c>
    </row>
    <row r="171" spans="1:24" ht="15.75" customHeight="1">
      <c r="A171" s="256" t="str">
        <f>'Okul Kurum Listesi'!A175</f>
        <v>YENİMAHALLE</v>
      </c>
      <c r="B171" s="256" t="str">
        <f>'Okul Kurum Listesi'!B175</f>
        <v>BATIKENT ŞEVKET EVLİYAGİL MTAL</v>
      </c>
      <c r="C171" s="68"/>
      <c r="D171" s="70"/>
      <c r="E171" s="70"/>
      <c r="F171" s="70"/>
      <c r="G171" s="135">
        <f t="shared" si="179"/>
        <v>0</v>
      </c>
      <c r="H171" s="68"/>
      <c r="I171" s="70"/>
      <c r="J171" s="70"/>
      <c r="K171" s="70"/>
      <c r="L171" s="135">
        <f t="shared" si="180"/>
        <v>0</v>
      </c>
      <c r="M171" s="69"/>
      <c r="N171" s="70"/>
      <c r="O171" s="70"/>
      <c r="P171" s="70"/>
      <c r="Q171" s="135">
        <f t="shared" si="181"/>
        <v>0</v>
      </c>
      <c r="R171" s="68"/>
      <c r="S171" s="70"/>
      <c r="T171" s="70"/>
      <c r="U171" s="70"/>
      <c r="V171" s="135">
        <f t="shared" si="177"/>
        <v>0</v>
      </c>
      <c r="W171" s="179">
        <f t="shared" si="178"/>
        <v>0</v>
      </c>
    </row>
    <row r="172" spans="1:24" ht="15.75" customHeight="1">
      <c r="A172" s="256" t="str">
        <f>'Okul Kurum Listesi'!A176</f>
        <v>YENİMAHALLE</v>
      </c>
      <c r="B172" s="256" t="str">
        <f>'Okul Kurum Listesi'!B176</f>
        <v>GAZİ MTAL</v>
      </c>
      <c r="C172" s="68"/>
      <c r="D172" s="70"/>
      <c r="E172" s="70"/>
      <c r="F172" s="70"/>
      <c r="G172" s="135">
        <f t="shared" si="179"/>
        <v>0</v>
      </c>
      <c r="H172" s="68"/>
      <c r="I172" s="70"/>
      <c r="J172" s="70"/>
      <c r="K172" s="70"/>
      <c r="L172" s="135">
        <f t="shared" si="180"/>
        <v>0</v>
      </c>
      <c r="M172" s="69"/>
      <c r="N172" s="70"/>
      <c r="O172" s="70"/>
      <c r="P172" s="70"/>
      <c r="Q172" s="135">
        <f t="shared" si="181"/>
        <v>0</v>
      </c>
      <c r="R172" s="68"/>
      <c r="S172" s="70"/>
      <c r="T172" s="70"/>
      <c r="U172" s="70"/>
      <c r="V172" s="135">
        <f t="shared" si="177"/>
        <v>0</v>
      </c>
      <c r="W172" s="179">
        <f t="shared" si="178"/>
        <v>0</v>
      </c>
      <c r="X172" s="114" t="s">
        <v>72</v>
      </c>
    </row>
    <row r="173" spans="1:24" ht="15.75" customHeight="1">
      <c r="A173" s="256" t="str">
        <f>'Okul Kurum Listesi'!A177</f>
        <v>YENİMAHALLE</v>
      </c>
      <c r="B173" s="256" t="str">
        <f>'Okul Kurum Listesi'!B177</f>
        <v>HALİDE EDİP  MTAL</v>
      </c>
      <c r="C173" s="68"/>
      <c r="D173" s="70"/>
      <c r="E173" s="70"/>
      <c r="F173" s="70"/>
      <c r="G173" s="135">
        <f t="shared" si="179"/>
        <v>0</v>
      </c>
      <c r="H173" s="68"/>
      <c r="I173" s="70"/>
      <c r="J173" s="70"/>
      <c r="K173" s="70"/>
      <c r="L173" s="135">
        <f t="shared" si="180"/>
        <v>0</v>
      </c>
      <c r="M173" s="69"/>
      <c r="N173" s="70"/>
      <c r="O173" s="70"/>
      <c r="P173" s="70"/>
      <c r="Q173" s="135">
        <f t="shared" si="181"/>
        <v>0</v>
      </c>
      <c r="R173" s="68"/>
      <c r="S173" s="70"/>
      <c r="T173" s="70"/>
      <c r="U173" s="70"/>
      <c r="V173" s="135">
        <f t="shared" si="177"/>
        <v>0</v>
      </c>
      <c r="W173" s="179">
        <f t="shared" si="178"/>
        <v>0</v>
      </c>
    </row>
    <row r="174" spans="1:24" ht="15.75" customHeight="1">
      <c r="A174" s="256" t="str">
        <f>'Okul Kurum Listesi'!A178</f>
        <v>YENİMAHALLE</v>
      </c>
      <c r="B174" s="256" t="str">
        <f>'Okul Kurum Listesi'!B178</f>
        <v>MEHMET RÜŞTÜ UZEL MTAL</v>
      </c>
      <c r="C174" s="68"/>
      <c r="D174" s="70"/>
      <c r="E174" s="70"/>
      <c r="F174" s="70"/>
      <c r="G174" s="135">
        <f t="shared" si="179"/>
        <v>0</v>
      </c>
      <c r="H174" s="68"/>
      <c r="I174" s="70"/>
      <c r="J174" s="70"/>
      <c r="K174" s="70"/>
      <c r="L174" s="135">
        <f t="shared" si="180"/>
        <v>0</v>
      </c>
      <c r="M174" s="69"/>
      <c r="N174" s="70"/>
      <c r="O174" s="70"/>
      <c r="P174" s="70"/>
      <c r="Q174" s="135">
        <f t="shared" si="181"/>
        <v>0</v>
      </c>
      <c r="R174" s="68"/>
      <c r="S174" s="70"/>
      <c r="T174" s="70"/>
      <c r="U174" s="70"/>
      <c r="V174" s="135">
        <f t="shared" si="177"/>
        <v>0</v>
      </c>
      <c r="W174" s="179">
        <f t="shared" si="178"/>
        <v>0</v>
      </c>
    </row>
    <row r="175" spans="1:24" ht="15.75" customHeight="1">
      <c r="A175" s="256" t="str">
        <f>'Okul Kurum Listesi'!A179</f>
        <v>YENİMAHALLE</v>
      </c>
      <c r="B175" s="256" t="str">
        <f>'Okul Kurum Listesi'!B179</f>
        <v>ÇİĞDEM TEPE MTAL</v>
      </c>
      <c r="C175" s="68"/>
      <c r="D175" s="70"/>
      <c r="E175" s="70"/>
      <c r="F175" s="70"/>
      <c r="G175" s="135">
        <f t="shared" si="179"/>
        <v>0</v>
      </c>
      <c r="H175" s="68"/>
      <c r="I175" s="70"/>
      <c r="J175" s="70"/>
      <c r="K175" s="70"/>
      <c r="L175" s="135">
        <f t="shared" si="180"/>
        <v>0</v>
      </c>
      <c r="M175" s="69"/>
      <c r="N175" s="70"/>
      <c r="O175" s="70"/>
      <c r="P175" s="70"/>
      <c r="Q175" s="135">
        <f t="shared" si="181"/>
        <v>0</v>
      </c>
      <c r="R175" s="68"/>
      <c r="S175" s="70"/>
      <c r="T175" s="70"/>
      <c r="U175" s="70"/>
      <c r="V175" s="135">
        <f t="shared" si="177"/>
        <v>0</v>
      </c>
      <c r="W175" s="179">
        <f t="shared" si="178"/>
        <v>0</v>
      </c>
    </row>
    <row r="176" spans="1:24" ht="15.75" customHeight="1">
      <c r="A176" s="256" t="str">
        <f>'Okul Kurum Listesi'!A180</f>
        <v>YENİMAHALLE</v>
      </c>
      <c r="B176" s="256" t="str">
        <f>'Okul Kurum Listesi'!B180</f>
        <v>MİMAR SİNAN MTAL</v>
      </c>
      <c r="C176" s="68"/>
      <c r="D176" s="70"/>
      <c r="E176" s="70"/>
      <c r="F176" s="70"/>
      <c r="G176" s="135">
        <f t="shared" si="179"/>
        <v>0</v>
      </c>
      <c r="H176" s="68"/>
      <c r="I176" s="70"/>
      <c r="J176" s="70"/>
      <c r="K176" s="70"/>
      <c r="L176" s="135">
        <f t="shared" si="180"/>
        <v>0</v>
      </c>
      <c r="M176" s="69"/>
      <c r="N176" s="70"/>
      <c r="O176" s="70"/>
      <c r="P176" s="70"/>
      <c r="Q176" s="135">
        <f t="shared" si="181"/>
        <v>0</v>
      </c>
      <c r="R176" s="68"/>
      <c r="S176" s="70"/>
      <c r="T176" s="70"/>
      <c r="U176" s="70"/>
      <c r="V176" s="135">
        <f t="shared" si="177"/>
        <v>0</v>
      </c>
      <c r="W176" s="179">
        <f t="shared" si="178"/>
        <v>0</v>
      </c>
    </row>
    <row r="177" spans="1:23" ht="15.75" customHeight="1">
      <c r="A177" s="256" t="str">
        <f>'Okul Kurum Listesi'!A180</f>
        <v>YENİMAHALLE</v>
      </c>
      <c r="B177" s="256" t="str">
        <f>'Okul Kurum Listesi'!B180</f>
        <v>MİMAR SİNAN MTAL</v>
      </c>
      <c r="C177" s="68"/>
      <c r="D177" s="70"/>
      <c r="E177" s="70"/>
      <c r="F177" s="70"/>
      <c r="G177" s="135">
        <f t="shared" si="179"/>
        <v>0</v>
      </c>
      <c r="H177" s="68"/>
      <c r="I177" s="70"/>
      <c r="J177" s="70"/>
      <c r="K177" s="70"/>
      <c r="L177" s="135">
        <f t="shared" si="180"/>
        <v>0</v>
      </c>
      <c r="M177" s="69"/>
      <c r="N177" s="70"/>
      <c r="O177" s="70"/>
      <c r="P177" s="70"/>
      <c r="Q177" s="135">
        <f t="shared" si="181"/>
        <v>0</v>
      </c>
      <c r="R177" s="68"/>
      <c r="S177" s="70"/>
      <c r="T177" s="70"/>
      <c r="U177" s="70"/>
      <c r="V177" s="135">
        <f t="shared" si="177"/>
        <v>0</v>
      </c>
      <c r="W177" s="179">
        <f t="shared" si="178"/>
        <v>0</v>
      </c>
    </row>
    <row r="178" spans="1:23" ht="15.75" customHeight="1">
      <c r="A178" s="256" t="str">
        <f>'Okul Kurum Listesi'!A181</f>
        <v>YENİMAHALLE</v>
      </c>
      <c r="B178" s="256" t="str">
        <f>'Okul Kurum Listesi'!B181</f>
        <v>HARUN ÇAKMAK  MTAL</v>
      </c>
      <c r="C178" s="68"/>
      <c r="D178" s="70"/>
      <c r="E178" s="70"/>
      <c r="F178" s="70"/>
      <c r="G178" s="135">
        <f t="shared" si="179"/>
        <v>0</v>
      </c>
      <c r="H178" s="68"/>
      <c r="I178" s="70"/>
      <c r="J178" s="70"/>
      <c r="K178" s="70"/>
      <c r="L178" s="135">
        <f t="shared" si="180"/>
        <v>0</v>
      </c>
      <c r="M178" s="69"/>
      <c r="N178" s="70"/>
      <c r="O178" s="70"/>
      <c r="P178" s="70"/>
      <c r="Q178" s="135">
        <f t="shared" si="181"/>
        <v>0</v>
      </c>
      <c r="R178" s="68"/>
      <c r="S178" s="70"/>
      <c r="T178" s="70"/>
      <c r="U178" s="70"/>
      <c r="V178" s="135">
        <f t="shared" si="177"/>
        <v>0</v>
      </c>
      <c r="W178" s="179">
        <f t="shared" si="178"/>
        <v>0</v>
      </c>
    </row>
    <row r="179" spans="1:23" ht="15.75" customHeight="1">
      <c r="A179" s="256" t="str">
        <f>'Okul Kurum Listesi'!A182</f>
        <v>YENİMAHALLE</v>
      </c>
      <c r="B179" s="256" t="str">
        <f>'Okul Kurum Listesi'!B182</f>
        <v>OSTİM  MTAL</v>
      </c>
      <c r="C179" s="68"/>
      <c r="D179" s="70"/>
      <c r="E179" s="70"/>
      <c r="F179" s="70"/>
      <c r="G179" s="135">
        <f t="shared" si="179"/>
        <v>0</v>
      </c>
      <c r="H179" s="68"/>
      <c r="I179" s="70"/>
      <c r="J179" s="70"/>
      <c r="K179" s="70"/>
      <c r="L179" s="135">
        <f t="shared" si="180"/>
        <v>0</v>
      </c>
      <c r="M179" s="69"/>
      <c r="N179" s="70"/>
      <c r="O179" s="70"/>
      <c r="P179" s="70"/>
      <c r="Q179" s="135">
        <f t="shared" si="181"/>
        <v>0</v>
      </c>
      <c r="R179" s="68"/>
      <c r="S179" s="70"/>
      <c r="T179" s="70"/>
      <c r="U179" s="70"/>
      <c r="V179" s="135">
        <f t="shared" si="177"/>
        <v>0</v>
      </c>
      <c r="W179" s="179">
        <f t="shared" si="178"/>
        <v>0</v>
      </c>
    </row>
    <row r="180" spans="1:23" ht="15.75" customHeight="1">
      <c r="A180" s="256" t="str">
        <f>'Okul Kurum Listesi'!A183</f>
        <v>YENİMAHALLE</v>
      </c>
      <c r="B180" s="256" t="str">
        <f>'Okul Kurum Listesi'!B183</f>
        <v>YUNUS EMRE MTAL</v>
      </c>
      <c r="C180" s="68"/>
      <c r="D180" s="70"/>
      <c r="E180" s="70"/>
      <c r="F180" s="70"/>
      <c r="G180" s="135">
        <f t="shared" si="179"/>
        <v>0</v>
      </c>
      <c r="H180" s="68"/>
      <c r="I180" s="70"/>
      <c r="J180" s="70"/>
      <c r="K180" s="70"/>
      <c r="L180" s="135">
        <f t="shared" si="180"/>
        <v>0</v>
      </c>
      <c r="M180" s="69"/>
      <c r="N180" s="70"/>
      <c r="O180" s="70"/>
      <c r="P180" s="70"/>
      <c r="Q180" s="135">
        <f t="shared" si="181"/>
        <v>0</v>
      </c>
      <c r="R180" s="68"/>
      <c r="S180" s="70"/>
      <c r="T180" s="70"/>
      <c r="U180" s="70"/>
      <c r="V180" s="135">
        <f t="shared" si="177"/>
        <v>0</v>
      </c>
      <c r="W180" s="179">
        <f t="shared" si="178"/>
        <v>0</v>
      </c>
    </row>
    <row r="181" spans="1:23" ht="15.75" customHeight="1">
      <c r="A181" s="256" t="str">
        <f>'Okul Kurum Listesi'!A184</f>
        <v>YENİMAHALLE</v>
      </c>
      <c r="B181" s="256" t="str">
        <f>'Okul Kurum Listesi'!B184</f>
        <v>YENİMAHALLE  MTAL</v>
      </c>
      <c r="C181" s="68"/>
      <c r="D181" s="70"/>
      <c r="E181" s="70"/>
      <c r="F181" s="70"/>
      <c r="G181" s="135">
        <f t="shared" si="179"/>
        <v>0</v>
      </c>
      <c r="H181" s="68"/>
      <c r="I181" s="70"/>
      <c r="J181" s="70"/>
      <c r="K181" s="70"/>
      <c r="L181" s="135">
        <f t="shared" si="180"/>
        <v>0</v>
      </c>
      <c r="M181" s="69"/>
      <c r="N181" s="70"/>
      <c r="O181" s="70"/>
      <c r="P181" s="70"/>
      <c r="Q181" s="135">
        <f t="shared" si="181"/>
        <v>0</v>
      </c>
      <c r="R181" s="68"/>
      <c r="S181" s="70"/>
      <c r="T181" s="70"/>
      <c r="U181" s="70"/>
      <c r="V181" s="135">
        <f t="shared" si="177"/>
        <v>0</v>
      </c>
      <c r="W181" s="179">
        <f t="shared" si="178"/>
        <v>0</v>
      </c>
    </row>
    <row r="182" spans="1:23" ht="15.75" customHeight="1">
      <c r="A182" s="256" t="str">
        <f>'Okul Kurum Listesi'!A185</f>
        <v>YENİMAHALLE</v>
      </c>
      <c r="B182" s="256" t="str">
        <f>'Okul Kurum Listesi'!B185</f>
        <v xml:space="preserve">ZEYNEP SALİHA ALP MTAL </v>
      </c>
      <c r="C182" s="68"/>
      <c r="D182" s="70"/>
      <c r="E182" s="70"/>
      <c r="F182" s="70"/>
      <c r="G182" s="135">
        <f t="shared" si="179"/>
        <v>0</v>
      </c>
      <c r="H182" s="68"/>
      <c r="I182" s="70"/>
      <c r="J182" s="70"/>
      <c r="K182" s="70"/>
      <c r="L182" s="135">
        <f t="shared" si="180"/>
        <v>0</v>
      </c>
      <c r="M182" s="69"/>
      <c r="N182" s="70"/>
      <c r="O182" s="70"/>
      <c r="P182" s="70"/>
      <c r="Q182" s="135">
        <f t="shared" si="181"/>
        <v>0</v>
      </c>
      <c r="R182" s="68"/>
      <c r="S182" s="70"/>
      <c r="T182" s="70"/>
      <c r="U182" s="70"/>
      <c r="V182" s="135">
        <f t="shared" si="177"/>
        <v>0</v>
      </c>
      <c r="W182" s="179">
        <f t="shared" si="178"/>
        <v>0</v>
      </c>
    </row>
    <row r="183" spans="1:23" ht="15.75" customHeight="1">
      <c r="A183" s="254" t="str">
        <f>'Okul Kurum Listesi'!A186</f>
        <v>YENİMAHALLE TOPLAMI</v>
      </c>
      <c r="B183" s="255">
        <f>'Okul Kurum Listesi'!B186</f>
        <v>14</v>
      </c>
      <c r="C183" s="94">
        <f>SUM(C168:C182)</f>
        <v>0</v>
      </c>
      <c r="D183" s="96">
        <f t="shared" ref="D183:U183" si="184">SUM(D168:D182)</f>
        <v>0</v>
      </c>
      <c r="E183" s="96">
        <f t="shared" si="184"/>
        <v>0</v>
      </c>
      <c r="F183" s="96">
        <f t="shared" si="184"/>
        <v>0</v>
      </c>
      <c r="G183" s="98">
        <f t="shared" si="179"/>
        <v>0</v>
      </c>
      <c r="H183" s="94">
        <f t="shared" si="184"/>
        <v>0</v>
      </c>
      <c r="I183" s="96">
        <f t="shared" si="184"/>
        <v>0</v>
      </c>
      <c r="J183" s="96">
        <f t="shared" si="184"/>
        <v>0</v>
      </c>
      <c r="K183" s="96">
        <f t="shared" si="184"/>
        <v>0</v>
      </c>
      <c r="L183" s="98">
        <f t="shared" si="180"/>
        <v>0</v>
      </c>
      <c r="M183" s="95">
        <f t="shared" si="184"/>
        <v>0</v>
      </c>
      <c r="N183" s="96">
        <f t="shared" si="184"/>
        <v>0</v>
      </c>
      <c r="O183" s="96">
        <f t="shared" si="184"/>
        <v>0</v>
      </c>
      <c r="P183" s="96">
        <f t="shared" si="184"/>
        <v>0</v>
      </c>
      <c r="Q183" s="97">
        <f t="shared" si="181"/>
        <v>0</v>
      </c>
      <c r="R183" s="94">
        <f t="shared" si="184"/>
        <v>0</v>
      </c>
      <c r="S183" s="96">
        <f t="shared" si="184"/>
        <v>0</v>
      </c>
      <c r="T183" s="96">
        <f t="shared" si="184"/>
        <v>0</v>
      </c>
      <c r="U183" s="96">
        <f t="shared" si="184"/>
        <v>0</v>
      </c>
      <c r="V183" s="98">
        <f t="shared" si="177"/>
        <v>0</v>
      </c>
      <c r="W183" s="182">
        <f>SUM(G183,L183,Q183,V183)</f>
        <v>0</v>
      </c>
    </row>
    <row r="184" spans="1:23" ht="15.75" thickBot="1">
      <c r="A184" s="254" t="str">
        <f>'Okul Kurum Listesi'!A187</f>
        <v>ANKARA TOPLAMI</v>
      </c>
      <c r="B184" s="255">
        <f>'Okul Kurum Listesi'!B187</f>
        <v>159</v>
      </c>
      <c r="C184" s="111">
        <f>SUM(C7,C21,C23,C28,C33,C35,C54,C60,C65,C74,C76,C84,C86,C91,C94,C99,C112,C117,C131,C136,C141,C147,C161,C167,C183)</f>
        <v>0</v>
      </c>
      <c r="D184" s="109">
        <f t="shared" ref="D184:F184" si="185">SUM(D7,D21,D23,D28,D33,D35,D54,D60,D65,D74,D76,D84,D86,D91,D94,D99,D112,D117,D131,D136,D141,D147,D161,D167,D183)</f>
        <v>0</v>
      </c>
      <c r="E184" s="109">
        <f t="shared" si="185"/>
        <v>0</v>
      </c>
      <c r="F184" s="109">
        <f t="shared" si="185"/>
        <v>0</v>
      </c>
      <c r="G184" s="110">
        <f t="shared" si="179"/>
        <v>0</v>
      </c>
      <c r="H184" s="111">
        <f t="shared" ref="H184:K184" si="186">SUM(H7,H21,H23,H28,H33,H35,H54,H60,H65,H74,H76,H84,H86,H91,H94,H99,H112,H117,H131,H136,H141,H147,H161,H167,H183)</f>
        <v>0</v>
      </c>
      <c r="I184" s="109">
        <f t="shared" si="186"/>
        <v>0</v>
      </c>
      <c r="J184" s="109">
        <f t="shared" si="186"/>
        <v>0</v>
      </c>
      <c r="K184" s="109">
        <f t="shared" si="186"/>
        <v>0</v>
      </c>
      <c r="L184" s="110">
        <f t="shared" si="180"/>
        <v>0</v>
      </c>
      <c r="M184" s="112">
        <f t="shared" ref="M184:P184" si="187">SUM(M7,M21,M23,M28,M33,M35,M54,M60,M65,M74,M76,M84,M86,M91,M94,M99,M112,M117,M131,M136,M141,M147,M161,M167,M183)</f>
        <v>0</v>
      </c>
      <c r="N184" s="109">
        <f t="shared" si="187"/>
        <v>0</v>
      </c>
      <c r="O184" s="109">
        <f t="shared" si="187"/>
        <v>0</v>
      </c>
      <c r="P184" s="109">
        <f t="shared" si="187"/>
        <v>0</v>
      </c>
      <c r="Q184" s="113">
        <f t="shared" si="181"/>
        <v>0</v>
      </c>
      <c r="R184" s="111">
        <f t="shared" ref="R184:U184" si="188">SUM(R7,R21,R23,R28,R33,R35,R54,R60,R65,R74,R76,R84,R86,R91,R94,R99,R112,R117,R131,R136,R141,R147,R161,R167,R183)</f>
        <v>0</v>
      </c>
      <c r="S184" s="109">
        <f t="shared" si="188"/>
        <v>0</v>
      </c>
      <c r="T184" s="109">
        <f t="shared" si="188"/>
        <v>0</v>
      </c>
      <c r="U184" s="109">
        <f t="shared" si="188"/>
        <v>0</v>
      </c>
      <c r="V184" s="110">
        <f t="shared" si="177"/>
        <v>0</v>
      </c>
      <c r="W184" s="190">
        <f>SUM(G184,L184,Q184,V184)</f>
        <v>0</v>
      </c>
    </row>
    <row r="185" spans="1:23">
      <c r="A185" s="208"/>
      <c r="B185" s="116">
        <f>SUBTOTAL(3,B4:B182)</f>
        <v>179</v>
      </c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</row>
  </sheetData>
  <autoFilter ref="A3:AA184"/>
  <mergeCells count="8">
    <mergeCell ref="W2:W3"/>
    <mergeCell ref="A1:U1"/>
    <mergeCell ref="B2:B3"/>
    <mergeCell ref="A2:A3"/>
    <mergeCell ref="C2:G2"/>
    <mergeCell ref="H2:L2"/>
    <mergeCell ref="M2:Q2"/>
    <mergeCell ref="R2:V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ignoredErrors>
    <ignoredError sqref="E7:F7 C21:G21 H21:L21 M21:Q21 R21:U21 L183:L184 G183:G184 Q183:Q184 G167:W167 G161:L161 G35 L35 Q35 Q161:V1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M184"/>
  <sheetViews>
    <sheetView zoomScaleSheetLayoutView="100" workbookViewId="0">
      <pane ySplit="3" topLeftCell="A58" activePane="bottomLeft" state="frozen"/>
      <selection activeCell="B6" sqref="B6"/>
      <selection pane="bottomLeft" activeCell="B10" sqref="B10"/>
    </sheetView>
  </sheetViews>
  <sheetFormatPr defaultRowHeight="15"/>
  <cols>
    <col min="1" max="1" width="24.140625" style="128" bestFit="1" customWidth="1"/>
    <col min="2" max="2" width="55" style="128" customWidth="1"/>
    <col min="3" max="6" width="17.28515625" style="128" customWidth="1"/>
    <col min="7" max="7" width="14.85546875" style="128" customWidth="1"/>
    <col min="8" max="12" width="9.140625" style="128"/>
    <col min="13" max="13" width="1.85546875" style="128" customWidth="1"/>
    <col min="14" max="16384" width="9.140625" style="128"/>
  </cols>
  <sheetData>
    <row r="1" spans="1:13" ht="63.75" customHeight="1" thickBot="1">
      <c r="A1" s="574" t="s">
        <v>74</v>
      </c>
      <c r="B1" s="575"/>
      <c r="C1" s="575"/>
      <c r="D1" s="575"/>
      <c r="E1" s="575"/>
      <c r="F1" s="575"/>
      <c r="G1" s="576"/>
    </row>
    <row r="2" spans="1:13">
      <c r="A2" s="577" t="s">
        <v>0</v>
      </c>
      <c r="B2" s="579" t="s">
        <v>1</v>
      </c>
      <c r="C2" s="581" t="s">
        <v>28</v>
      </c>
      <c r="D2" s="582"/>
      <c r="E2" s="582"/>
      <c r="F2" s="582"/>
      <c r="G2" s="583"/>
    </row>
    <row r="3" spans="1:13" ht="34.5" customHeight="1">
      <c r="A3" s="578"/>
      <c r="B3" s="580"/>
      <c r="C3" s="257" t="s">
        <v>31</v>
      </c>
      <c r="D3" s="258" t="s">
        <v>27</v>
      </c>
      <c r="E3" s="258" t="s">
        <v>26</v>
      </c>
      <c r="F3" s="258" t="s">
        <v>30</v>
      </c>
      <c r="G3" s="259" t="s">
        <v>29</v>
      </c>
    </row>
    <row r="4" spans="1:13" ht="15.75" customHeight="1">
      <c r="A4" s="139" t="str">
        <f>'Okul Kurum Listesi'!A3</f>
        <v>AKYURT</v>
      </c>
      <c r="B4" s="221" t="str">
        <f>'Okul Kurum Listesi'!B3</f>
        <v>AKYURT MTAL</v>
      </c>
      <c r="C4" s="238"/>
      <c r="D4" s="129"/>
      <c r="E4" s="129"/>
      <c r="F4" s="129"/>
      <c r="G4" s="144">
        <f>SUM(C4:F4)</f>
        <v>0</v>
      </c>
    </row>
    <row r="5" spans="1:13" ht="15.75" customHeight="1">
      <c r="A5" s="139" t="str">
        <f>'Okul Kurum Listesi'!A4</f>
        <v>AKYURT</v>
      </c>
      <c r="B5" s="221" t="str">
        <f>'Okul Kurum Listesi'!B4</f>
        <v>PROF. DR.NUSRET FİŞEK MTAL</v>
      </c>
      <c r="C5" s="238"/>
      <c r="D5" s="129"/>
      <c r="E5" s="129"/>
      <c r="F5" s="129"/>
      <c r="G5" s="144">
        <f t="shared" ref="G5:G69" si="0">SUM(C5:F5)</f>
        <v>0</v>
      </c>
    </row>
    <row r="6" spans="1:13" ht="15.75" customHeight="1">
      <c r="A6" s="139" t="str">
        <f>'Okul Kurum Listesi'!A5</f>
        <v>AKYURT</v>
      </c>
      <c r="B6" s="221" t="str">
        <f>'Okul Kurum Listesi'!B5</f>
        <v>NEVZAT HÜSEYİN TİRYAKİ MTAL</v>
      </c>
      <c r="C6" s="239"/>
      <c r="D6" s="141"/>
      <c r="E6" s="141"/>
      <c r="F6" s="141"/>
      <c r="G6" s="144">
        <f t="shared" si="0"/>
        <v>0</v>
      </c>
    </row>
    <row r="7" spans="1:13" ht="15.75" customHeight="1">
      <c r="A7" s="236" t="str">
        <f>'Okul Kurum Listesi'!A6</f>
        <v>AKYURT   TOPLAMI</v>
      </c>
      <c r="B7" s="248">
        <f>'Okul Kurum Listesi'!B6</f>
        <v>3</v>
      </c>
      <c r="C7" s="240">
        <f>SUM(C4:C6)</f>
        <v>0</v>
      </c>
      <c r="D7" s="143">
        <f>SUM(D4:D6)</f>
        <v>0</v>
      </c>
      <c r="E7" s="143">
        <f>SUM(E4:E6)</f>
        <v>0</v>
      </c>
      <c r="F7" s="143">
        <f>SUM(F4:F6)</f>
        <v>0</v>
      </c>
      <c r="G7" s="144">
        <f t="shared" si="0"/>
        <v>0</v>
      </c>
    </row>
    <row r="8" spans="1:13" ht="15.75" customHeight="1">
      <c r="A8" s="139" t="str">
        <f>'Okul Kurum Listesi'!A7</f>
        <v>ALTINDAĞ</v>
      </c>
      <c r="B8" s="221" t="str">
        <f>'Okul Kurum Listesi'!B7</f>
        <v>AHMET YESEVİ MTAL</v>
      </c>
      <c r="C8" s="238"/>
      <c r="D8" s="129"/>
      <c r="E8" s="129"/>
      <c r="F8" s="129"/>
      <c r="G8" s="144">
        <f t="shared" si="0"/>
        <v>0</v>
      </c>
    </row>
    <row r="9" spans="1:13" ht="15.75" customHeight="1">
      <c r="A9" s="139" t="str">
        <f>'Okul Kurum Listesi'!A8</f>
        <v>ALTINDAĞ</v>
      </c>
      <c r="B9" s="221" t="str">
        <f>'Okul Kurum Listesi'!B8</f>
        <v>DOĞANTEPE MTAL</v>
      </c>
      <c r="C9" s="238"/>
      <c r="D9" s="129"/>
      <c r="E9" s="129"/>
      <c r="F9" s="129"/>
      <c r="G9" s="144">
        <f t="shared" si="0"/>
        <v>0</v>
      </c>
    </row>
    <row r="10" spans="1:13" ht="15.75" customHeight="1">
      <c r="A10" s="139" t="str">
        <f>'Okul Kurum Listesi'!A9</f>
        <v>ALTINDAĞ</v>
      </c>
      <c r="B10" s="221" t="str">
        <f>'Okul Kurum Listesi'!B9</f>
        <v>İSKİTLER MTAL</v>
      </c>
      <c r="C10" s="238"/>
      <c r="D10" s="129"/>
      <c r="E10" s="129"/>
      <c r="F10" s="129"/>
      <c r="G10" s="144">
        <f t="shared" si="0"/>
        <v>0</v>
      </c>
      <c r="H10" s="146"/>
      <c r="I10" s="145"/>
      <c r="J10" s="145"/>
      <c r="K10" s="145"/>
      <c r="L10" s="145"/>
      <c r="M10" s="145"/>
    </row>
    <row r="11" spans="1:13" ht="15.75" customHeight="1">
      <c r="A11" s="139" t="str">
        <f>'Okul Kurum Listesi'!A10</f>
        <v>ALTINDAĞ</v>
      </c>
      <c r="B11" s="221" t="str">
        <f>'Okul Kurum Listesi'!B10</f>
        <v>AKTAŞ ATATÜRK MTAL</v>
      </c>
      <c r="C11" s="238"/>
      <c r="D11" s="129"/>
      <c r="E11" s="129"/>
      <c r="F11" s="129"/>
      <c r="G11" s="144">
        <f t="shared" si="0"/>
        <v>0</v>
      </c>
    </row>
    <row r="12" spans="1:13" ht="15.75" customHeight="1">
      <c r="A12" s="139" t="str">
        <f>'Okul Kurum Listesi'!A11</f>
        <v>ALTINDAĞ</v>
      </c>
      <c r="B12" s="221" t="str">
        <f>'Okul Kurum Listesi'!B11</f>
        <v>ALTINDAĞ İMKB MTAL</v>
      </c>
      <c r="C12" s="238"/>
      <c r="D12" s="129"/>
      <c r="E12" s="129"/>
      <c r="F12" s="129"/>
      <c r="G12" s="144">
        <f t="shared" si="0"/>
        <v>0</v>
      </c>
    </row>
    <row r="13" spans="1:13" ht="15.75" customHeight="1">
      <c r="A13" s="139" t="str">
        <f>'Okul Kurum Listesi'!A12</f>
        <v>ALTINDAĞ</v>
      </c>
      <c r="B13" s="221" t="str">
        <f>'Okul Kurum Listesi'!B12</f>
        <v>ALTINDAĞ MTAL</v>
      </c>
      <c r="C13" s="238"/>
      <c r="D13" s="129"/>
      <c r="E13" s="129"/>
      <c r="F13" s="129"/>
      <c r="G13" s="144">
        <f t="shared" si="0"/>
        <v>0</v>
      </c>
    </row>
    <row r="14" spans="1:13" ht="15.75" customHeight="1">
      <c r="A14" s="139" t="str">
        <f>'Okul Kurum Listesi'!A13</f>
        <v>ALTINDAĞ</v>
      </c>
      <c r="B14" s="221" t="str">
        <f>'Okul Kurum Listesi'!B13</f>
        <v>ANAFARTALAR MTAL</v>
      </c>
      <c r="C14" s="238"/>
      <c r="D14" s="129"/>
      <c r="E14" s="129"/>
      <c r="F14" s="129"/>
      <c r="G14" s="144">
        <f t="shared" si="0"/>
        <v>0</v>
      </c>
    </row>
    <row r="15" spans="1:13" ht="15.75" customHeight="1">
      <c r="A15" s="139" t="str">
        <f>'Okul Kurum Listesi'!A14</f>
        <v>ALTINDAĞ</v>
      </c>
      <c r="B15" s="221" t="str">
        <f>'Okul Kurum Listesi'!B14</f>
        <v>ANKARA MTAL</v>
      </c>
      <c r="C15" s="238"/>
      <c r="D15" s="129"/>
      <c r="E15" s="129"/>
      <c r="F15" s="129"/>
      <c r="G15" s="144">
        <f t="shared" si="0"/>
        <v>0</v>
      </c>
      <c r="H15" s="146"/>
      <c r="I15" s="145"/>
      <c r="J15" s="145"/>
      <c r="K15" s="145"/>
      <c r="L15" s="145"/>
      <c r="M15" s="145"/>
    </row>
    <row r="16" spans="1:13" ht="15.75" customHeight="1">
      <c r="A16" s="139" t="str">
        <f>'Okul Kurum Listesi'!A15</f>
        <v>ALTINDAĞ</v>
      </c>
      <c r="B16" s="221" t="str">
        <f>'Okul Kurum Listesi'!B15</f>
        <v>ATATÜRK MTAL</v>
      </c>
      <c r="C16" s="238"/>
      <c r="D16" s="129"/>
      <c r="E16" s="129"/>
      <c r="F16" s="129"/>
      <c r="G16" s="144">
        <f t="shared" si="0"/>
        <v>0</v>
      </c>
    </row>
    <row r="17" spans="1:13" ht="15.75" customHeight="1">
      <c r="A17" s="139" t="str">
        <f>'Okul Kurum Listesi'!A16</f>
        <v>ALTINDAĞ</v>
      </c>
      <c r="B17" s="221" t="str">
        <f>'Okul Kurum Listesi'!B16</f>
        <v>NECATİBEY MTAL</v>
      </c>
      <c r="C17" s="238"/>
      <c r="D17" s="129"/>
      <c r="E17" s="129"/>
      <c r="F17" s="129"/>
      <c r="G17" s="144">
        <f t="shared" si="0"/>
        <v>0</v>
      </c>
    </row>
    <row r="18" spans="1:13" ht="15.75" customHeight="1">
      <c r="A18" s="139" t="str">
        <f>'Okul Kurum Listesi'!A19</f>
        <v>ALTINDAĞ</v>
      </c>
      <c r="B18" s="221" t="str">
        <f>'Okul Kurum Listesi'!B19</f>
        <v>YILDIRIM BEYAZIT MTAL</v>
      </c>
      <c r="C18" s="239"/>
      <c r="D18" s="141"/>
      <c r="E18" s="141"/>
      <c r="F18" s="141"/>
      <c r="G18" s="144">
        <f t="shared" si="0"/>
        <v>0</v>
      </c>
    </row>
    <row r="19" spans="1:13" ht="15.75" customHeight="1">
      <c r="A19" s="139" t="str">
        <f>'Okul Kurum Listesi'!A20</f>
        <v xml:space="preserve">ALTINDAĞ </v>
      </c>
      <c r="B19" s="221" t="str">
        <f>'Okul Kurum Listesi'!B20</f>
        <v xml:space="preserve">ULUS MTAL </v>
      </c>
      <c r="C19" s="238"/>
      <c r="D19" s="129"/>
      <c r="E19" s="129"/>
      <c r="F19" s="129"/>
      <c r="G19" s="144">
        <f t="shared" si="0"/>
        <v>0</v>
      </c>
    </row>
    <row r="20" spans="1:13" ht="15.75" customHeight="1">
      <c r="A20" s="139" t="str">
        <f>'Okul Kurum Listesi'!A21</f>
        <v>ALTINDAĞ</v>
      </c>
      <c r="B20" s="221" t="str">
        <f>'Okul Kurum Listesi'!B21</f>
        <v>ZÜBEYDE HANIM MTAL</v>
      </c>
      <c r="C20" s="238"/>
      <c r="D20" s="129"/>
      <c r="E20" s="129"/>
      <c r="F20" s="129"/>
      <c r="G20" s="144">
        <f t="shared" si="0"/>
        <v>0</v>
      </c>
      <c r="H20" s="146"/>
      <c r="I20" s="145"/>
      <c r="J20" s="145"/>
      <c r="K20" s="145"/>
      <c r="L20" s="145"/>
      <c r="M20" s="145"/>
    </row>
    <row r="21" spans="1:13" ht="15.75" customHeight="1">
      <c r="A21" s="236" t="str">
        <f>'Okul Kurum Listesi'!A22</f>
        <v>ALTINDAĞ   TOPLAMI</v>
      </c>
      <c r="B21" s="248">
        <f>'Okul Kurum Listesi'!B22</f>
        <v>15</v>
      </c>
      <c r="C21" s="241">
        <f>SUM(C8:C20)</f>
        <v>0</v>
      </c>
      <c r="D21" s="147">
        <f t="shared" ref="D21:F21" si="1">SUM(D8:D20)</f>
        <v>0</v>
      </c>
      <c r="E21" s="147">
        <f t="shared" si="1"/>
        <v>0</v>
      </c>
      <c r="F21" s="147">
        <f t="shared" si="1"/>
        <v>0</v>
      </c>
      <c r="G21" s="144">
        <f t="shared" si="0"/>
        <v>0</v>
      </c>
      <c r="H21" s="145"/>
      <c r="I21" s="145"/>
      <c r="J21" s="145"/>
      <c r="K21" s="145"/>
      <c r="L21" s="145"/>
      <c r="M21" s="145"/>
    </row>
    <row r="22" spans="1:13" ht="15.75" customHeight="1">
      <c r="A22" s="139" t="str">
        <f>'Okul Kurum Listesi'!A23</f>
        <v>AYAŞ</v>
      </c>
      <c r="B22" s="221" t="str">
        <f>'Okul Kurum Listesi'!B23</f>
        <v>AYAŞ NAİME ALİ KARATAŞ ÇPL</v>
      </c>
      <c r="C22" s="238"/>
      <c r="D22" s="129"/>
      <c r="E22" s="129"/>
      <c r="F22" s="129"/>
      <c r="G22" s="144">
        <f t="shared" si="0"/>
        <v>0</v>
      </c>
      <c r="H22" s="145"/>
      <c r="I22" s="145"/>
      <c r="J22" s="145"/>
      <c r="K22" s="145"/>
      <c r="L22" s="145"/>
      <c r="M22" s="145"/>
    </row>
    <row r="23" spans="1:13" ht="15.75" customHeight="1">
      <c r="A23" s="236" t="str">
        <f>'Okul Kurum Listesi'!A24</f>
        <v>AYAŞ   TOPLAMI</v>
      </c>
      <c r="B23" s="248">
        <f>'Okul Kurum Listesi'!B24</f>
        <v>1</v>
      </c>
      <c r="C23" s="240">
        <f>SUM(C22)</f>
        <v>0</v>
      </c>
      <c r="D23" s="143">
        <f t="shared" ref="D23:F23" si="2">SUM(D22)</f>
        <v>0</v>
      </c>
      <c r="E23" s="143">
        <f t="shared" si="2"/>
        <v>0</v>
      </c>
      <c r="F23" s="143">
        <f t="shared" si="2"/>
        <v>0</v>
      </c>
      <c r="G23" s="144">
        <f t="shared" si="0"/>
        <v>0</v>
      </c>
      <c r="H23" s="145"/>
      <c r="I23" s="145"/>
      <c r="J23" s="145"/>
      <c r="K23" s="145"/>
      <c r="L23" s="145"/>
      <c r="M23" s="145"/>
    </row>
    <row r="24" spans="1:13" ht="15.75" customHeight="1">
      <c r="A24" s="139" t="str">
        <f>'Okul Kurum Listesi'!A25</f>
        <v>BALA</v>
      </c>
      <c r="B24" s="221" t="str">
        <f>'Okul Kurum Listesi'!B25</f>
        <v>AFŞAR ÇPL</v>
      </c>
      <c r="C24" s="239"/>
      <c r="D24" s="141"/>
      <c r="E24" s="141"/>
      <c r="F24" s="141"/>
      <c r="G24" s="144">
        <f t="shared" si="0"/>
        <v>0</v>
      </c>
      <c r="H24" s="145"/>
      <c r="I24" s="145"/>
      <c r="J24" s="145"/>
      <c r="K24" s="145"/>
      <c r="L24" s="145"/>
      <c r="M24" s="145"/>
    </row>
    <row r="25" spans="1:13" ht="15.75" customHeight="1">
      <c r="A25" s="139" t="str">
        <f>'Okul Kurum Listesi'!A26</f>
        <v>BALA</v>
      </c>
      <c r="B25" s="221" t="str">
        <f>'Okul Kurum Listesi'!B26</f>
        <v>BALA ATATÜRK MTAL</v>
      </c>
      <c r="C25" s="239"/>
      <c r="D25" s="141"/>
      <c r="E25" s="141"/>
      <c r="F25" s="141"/>
      <c r="G25" s="144">
        <f t="shared" si="0"/>
        <v>0</v>
      </c>
      <c r="H25" s="145"/>
      <c r="I25" s="145"/>
      <c r="J25" s="145"/>
      <c r="K25" s="145"/>
      <c r="L25" s="145"/>
      <c r="M25" s="145"/>
    </row>
    <row r="26" spans="1:13" ht="15.75" customHeight="1">
      <c r="A26" s="139" t="str">
        <f>'Okul Kurum Listesi'!A27</f>
        <v>BALA</v>
      </c>
      <c r="B26" s="221" t="str">
        <f>'Okul Kurum Listesi'!B27</f>
        <v>FAİK GÜNGÖR ÇPL</v>
      </c>
      <c r="C26" s="239"/>
      <c r="D26" s="141"/>
      <c r="E26" s="141"/>
      <c r="F26" s="141"/>
      <c r="G26" s="144">
        <f t="shared" si="0"/>
        <v>0</v>
      </c>
      <c r="H26" s="145"/>
      <c r="I26" s="145"/>
      <c r="J26" s="145"/>
      <c r="K26" s="145"/>
      <c r="L26" s="145"/>
      <c r="M26" s="145"/>
    </row>
    <row r="27" spans="1:13" ht="15.75" customHeight="1">
      <c r="A27" s="139" t="str">
        <f>'Okul Kurum Listesi'!A28</f>
        <v>BALA</v>
      </c>
      <c r="B27" s="221" t="str">
        <f>'Okul Kurum Listesi'!B28</f>
        <v>KEMAL ŞAHİN MTAL</v>
      </c>
      <c r="C27" s="239"/>
      <c r="D27" s="141"/>
      <c r="E27" s="141"/>
      <c r="F27" s="141"/>
      <c r="G27" s="144">
        <f t="shared" si="0"/>
        <v>0</v>
      </c>
      <c r="H27" s="145"/>
      <c r="I27" s="145"/>
      <c r="J27" s="145"/>
      <c r="K27" s="145"/>
      <c r="L27" s="145"/>
      <c r="M27" s="145"/>
    </row>
    <row r="28" spans="1:13" ht="15.75" customHeight="1">
      <c r="A28" s="236" t="str">
        <f>'Okul Kurum Listesi'!A29</f>
        <v>BALA   TOPLAMI</v>
      </c>
      <c r="B28" s="248">
        <f>'Okul Kurum Listesi'!B29</f>
        <v>4</v>
      </c>
      <c r="C28" s="242">
        <f>SUM(C24:C27)</f>
        <v>0</v>
      </c>
      <c r="D28" s="149">
        <f t="shared" ref="D28:F28" si="3">SUM(D24:D27)</f>
        <v>0</v>
      </c>
      <c r="E28" s="149">
        <f t="shared" si="3"/>
        <v>0</v>
      </c>
      <c r="F28" s="149">
        <f t="shared" si="3"/>
        <v>0</v>
      </c>
      <c r="G28" s="144">
        <f>SUM(C28:F28)</f>
        <v>0</v>
      </c>
      <c r="H28" s="145"/>
      <c r="I28" s="145"/>
      <c r="J28" s="145"/>
      <c r="K28" s="145"/>
      <c r="L28" s="145"/>
      <c r="M28" s="145"/>
    </row>
    <row r="29" spans="1:13" ht="15.75" customHeight="1">
      <c r="A29" s="139" t="str">
        <f>'Okul Kurum Listesi'!A30</f>
        <v>BEPAZARI</v>
      </c>
      <c r="B29" s="221" t="str">
        <f>'Okul Kurum Listesi'!B30</f>
        <v>BEYPAZARI MTAL</v>
      </c>
      <c r="C29" s="527"/>
      <c r="D29" s="528"/>
      <c r="E29" s="528"/>
      <c r="F29" s="528"/>
      <c r="G29" s="144">
        <f>SUM(C29:F29)</f>
        <v>0</v>
      </c>
      <c r="H29" s="145"/>
      <c r="I29" s="145"/>
      <c r="J29" s="145"/>
      <c r="K29" s="145"/>
      <c r="L29" s="145"/>
      <c r="M29" s="145"/>
    </row>
    <row r="30" spans="1:13" ht="15.75" customHeight="1">
      <c r="A30" s="139" t="str">
        <f>'Okul Kurum Listesi'!A31</f>
        <v>BEPAZARI</v>
      </c>
      <c r="B30" s="221" t="str">
        <f>'Okul Kurum Listesi'!B31</f>
        <v>EVLİYA ÇELEBİ MTAL</v>
      </c>
      <c r="C30" s="527"/>
      <c r="D30" s="528"/>
      <c r="E30" s="528"/>
      <c r="F30" s="528"/>
      <c r="G30" s="144">
        <f t="shared" ref="G30:G32" si="4">SUM(C30:F30)</f>
        <v>0</v>
      </c>
      <c r="H30" s="145"/>
      <c r="I30" s="145"/>
      <c r="J30" s="145"/>
      <c r="K30" s="145"/>
      <c r="L30" s="145"/>
      <c r="M30" s="145"/>
    </row>
    <row r="31" spans="1:13" ht="15.75" customHeight="1">
      <c r="A31" s="139" t="str">
        <f>'Okul Kurum Listesi'!A32</f>
        <v>BEPAZARI</v>
      </c>
      <c r="B31" s="221" t="str">
        <f>'Okul Kurum Listesi'!B32</f>
        <v>TOLUNAY ÖZAKA MTAL</v>
      </c>
      <c r="C31" s="527"/>
      <c r="D31" s="528"/>
      <c r="E31" s="528"/>
      <c r="F31" s="528"/>
      <c r="G31" s="144">
        <f t="shared" si="4"/>
        <v>0</v>
      </c>
    </row>
    <row r="32" spans="1:13" ht="15.75" customHeight="1">
      <c r="A32" s="139" t="str">
        <f>'Okul Kurum Listesi'!A33</f>
        <v>BEPAZARI</v>
      </c>
      <c r="B32" s="221" t="str">
        <f>'Okul Kurum Listesi'!B33</f>
        <v>BEYPAZARI FATİH MTAL</v>
      </c>
      <c r="C32" s="527"/>
      <c r="D32" s="528"/>
      <c r="E32" s="528"/>
      <c r="F32" s="528"/>
      <c r="G32" s="144">
        <f t="shared" si="4"/>
        <v>0</v>
      </c>
    </row>
    <row r="33" spans="1:12" ht="15.75" customHeight="1">
      <c r="A33" s="236" t="str">
        <f>'Okul Kurum Listesi'!A34</f>
        <v>BEPAZARI   TOPLAMI</v>
      </c>
      <c r="B33" s="248">
        <f>'Okul Kurum Listesi'!B34</f>
        <v>4</v>
      </c>
      <c r="C33" s="242">
        <f>SUM(C29:C32)</f>
        <v>0</v>
      </c>
      <c r="D33" s="149">
        <f>SUM(D29:D32)</f>
        <v>0</v>
      </c>
      <c r="E33" s="149">
        <f t="shared" ref="E33:F33" si="5">SUM(E29:E32)</f>
        <v>0</v>
      </c>
      <c r="F33" s="149">
        <f t="shared" si="5"/>
        <v>0</v>
      </c>
      <c r="G33" s="144">
        <f>SUM(C33:F33)</f>
        <v>0</v>
      </c>
      <c r="H33" s="150"/>
      <c r="I33" s="573"/>
      <c r="J33" s="573"/>
      <c r="K33" s="573"/>
      <c r="L33" s="573"/>
    </row>
    <row r="34" spans="1:12" ht="15.75" customHeight="1">
      <c r="A34" s="139" t="str">
        <f>'Okul Kurum Listesi'!A35</f>
        <v>ÇAMLIDERE</v>
      </c>
      <c r="B34" s="221" t="str">
        <f>'Okul Kurum Listesi'!B35</f>
        <v>ÇAMLIDERE MTAL</v>
      </c>
      <c r="C34" s="238"/>
      <c r="D34" s="129"/>
      <c r="E34" s="129"/>
      <c r="F34" s="129"/>
      <c r="G34" s="144">
        <f>SUM(C34:F34)</f>
        <v>0</v>
      </c>
      <c r="H34" s="150"/>
      <c r="I34" s="150"/>
      <c r="J34" s="150"/>
      <c r="K34" s="150"/>
      <c r="L34" s="150"/>
    </row>
    <row r="35" spans="1:12" ht="15.75" customHeight="1">
      <c r="A35" s="236" t="str">
        <f>'Okul Kurum Listesi'!A36</f>
        <v>ÇAMLIDERE   TOPLAMI</v>
      </c>
      <c r="B35" s="248">
        <f>'Okul Kurum Listesi'!B36</f>
        <v>1</v>
      </c>
      <c r="C35" s="242">
        <f>SUM(C34)</f>
        <v>0</v>
      </c>
      <c r="D35" s="149">
        <f t="shared" ref="D35:F35" si="6">SUM(D34)</f>
        <v>0</v>
      </c>
      <c r="E35" s="149">
        <f t="shared" si="6"/>
        <v>0</v>
      </c>
      <c r="F35" s="149">
        <f t="shared" si="6"/>
        <v>0</v>
      </c>
      <c r="G35" s="144">
        <f>SUM(C35:F35)</f>
        <v>0</v>
      </c>
    </row>
    <row r="36" spans="1:12" ht="15.75" customHeight="1">
      <c r="A36" s="139" t="str">
        <f>'Okul Kurum Listesi'!A37</f>
        <v>ÇANKAYA</v>
      </c>
      <c r="B36" s="221" t="str">
        <f>'Okul Kurum Listesi'!B37</f>
        <v>ALİ HASAN COŞKUN MTAL</v>
      </c>
      <c r="C36" s="238"/>
      <c r="D36" s="129"/>
      <c r="E36" s="129"/>
      <c r="F36" s="129"/>
      <c r="G36" s="144"/>
    </row>
    <row r="37" spans="1:12" ht="15.75" customHeight="1">
      <c r="A37" s="139" t="str">
        <f>'Okul Kurum Listesi'!A38</f>
        <v>ÇANKAYA</v>
      </c>
      <c r="B37" s="221" t="str">
        <f>'Okul Kurum Listesi'!B38</f>
        <v>AZİZ ALTINPINAR MTAL</v>
      </c>
      <c r="C37" s="238"/>
      <c r="D37" s="129"/>
      <c r="E37" s="129"/>
      <c r="F37" s="129"/>
      <c r="G37" s="144">
        <f t="shared" si="0"/>
        <v>0</v>
      </c>
    </row>
    <row r="38" spans="1:12" ht="15.75" customHeight="1">
      <c r="A38" s="139" t="str">
        <f>'Okul Kurum Listesi'!A39</f>
        <v>ÇANKAYA</v>
      </c>
      <c r="B38" s="221" t="str">
        <f>'Okul Kurum Listesi'!B39</f>
        <v>AYRANCI MTAL</v>
      </c>
      <c r="C38" s="238"/>
      <c r="D38" s="129"/>
      <c r="E38" s="129"/>
      <c r="F38" s="129"/>
      <c r="G38" s="144">
        <f t="shared" si="0"/>
        <v>0</v>
      </c>
    </row>
    <row r="39" spans="1:12" ht="15.75" customHeight="1">
      <c r="A39" s="139" t="str">
        <f>'Okul Kurum Listesi'!A40</f>
        <v>ÇANKAYA</v>
      </c>
      <c r="B39" s="221" t="str">
        <f>'Okul Kurum Listesi'!B40</f>
        <v>BAHÇELİEVLER 100.YIL MTAL</v>
      </c>
      <c r="C39" s="238"/>
      <c r="D39" s="129"/>
      <c r="E39" s="129"/>
      <c r="F39" s="129"/>
      <c r="G39" s="144">
        <f t="shared" si="0"/>
        <v>0</v>
      </c>
    </row>
    <row r="40" spans="1:12" ht="15.75" customHeight="1">
      <c r="A40" s="139" t="str">
        <f>'Okul Kurum Listesi'!A41</f>
        <v>ÇANKAYA</v>
      </c>
      <c r="B40" s="221" t="str">
        <f>'Okul Kurum Listesi'!B41</f>
        <v>BALGAT ALİYE YAHŞİ MTAL</v>
      </c>
      <c r="C40" s="238"/>
      <c r="D40" s="129"/>
      <c r="E40" s="129"/>
      <c r="F40" s="129"/>
      <c r="G40" s="144">
        <f t="shared" si="0"/>
        <v>0</v>
      </c>
    </row>
    <row r="41" spans="1:12" ht="15.75" customHeight="1">
      <c r="A41" s="139" t="str">
        <f>'Okul Kurum Listesi'!A42</f>
        <v>ÇANKAYA</v>
      </c>
      <c r="B41" s="221" t="str">
        <f>'Okul Kurum Listesi'!B42</f>
        <v>BALGAT MTAL</v>
      </c>
      <c r="C41" s="238"/>
      <c r="D41" s="129"/>
      <c r="E41" s="129"/>
      <c r="F41" s="129"/>
      <c r="G41" s="144">
        <f t="shared" si="0"/>
        <v>0</v>
      </c>
    </row>
    <row r="42" spans="1:12" ht="15.75" customHeight="1">
      <c r="A42" s="139" t="str">
        <f>'Okul Kurum Listesi'!A43</f>
        <v>ÇANKAYA</v>
      </c>
      <c r="B42" s="221" t="str">
        <f>'Okul Kurum Listesi'!B43</f>
        <v>CUMHURİYET MTAL</v>
      </c>
      <c r="C42" s="238"/>
      <c r="D42" s="129"/>
      <c r="E42" s="129"/>
      <c r="F42" s="129"/>
      <c r="G42" s="144">
        <f t="shared" si="0"/>
        <v>0</v>
      </c>
    </row>
    <row r="43" spans="1:12" ht="15.75" customHeight="1">
      <c r="A43" s="139" t="str">
        <f>'Okul Kurum Listesi'!A44</f>
        <v>ÇANKAYA</v>
      </c>
      <c r="B43" s="221" t="str">
        <f>'Okul Kurum Listesi'!B44</f>
        <v>ÇANKAYA İMKB MTAL</v>
      </c>
      <c r="C43" s="238"/>
      <c r="D43" s="129"/>
      <c r="E43" s="129"/>
      <c r="F43" s="129"/>
      <c r="G43" s="144">
        <f t="shared" si="0"/>
        <v>0</v>
      </c>
    </row>
    <row r="44" spans="1:12" ht="15.75" customHeight="1">
      <c r="A44" s="139" t="str">
        <f>'Okul Kurum Listesi'!A45</f>
        <v>ÇANKAYA</v>
      </c>
      <c r="B44" s="221" t="str">
        <f>'Okul Kurum Listesi'!B45</f>
        <v>ÇANKAYA LOKMAN HEKİM MTAL</v>
      </c>
      <c r="C44" s="238"/>
      <c r="D44" s="129"/>
      <c r="E44" s="129"/>
      <c r="F44" s="129"/>
      <c r="G44" s="144">
        <f t="shared" si="0"/>
        <v>0</v>
      </c>
    </row>
    <row r="45" spans="1:12" ht="15.75" customHeight="1">
      <c r="A45" s="139" t="str">
        <f>'Okul Kurum Listesi'!A46</f>
        <v>ÇANKAYA</v>
      </c>
      <c r="B45" s="221" t="str">
        <f>'Okul Kurum Listesi'!B46</f>
        <v>DİKMEN MTAL</v>
      </c>
      <c r="C45" s="238"/>
      <c r="D45" s="129"/>
      <c r="E45" s="129"/>
      <c r="F45" s="129"/>
      <c r="G45" s="144">
        <f t="shared" si="0"/>
        <v>0</v>
      </c>
      <c r="I45" s="212"/>
    </row>
    <row r="46" spans="1:12" ht="15.75" customHeight="1">
      <c r="A46" s="139" t="str">
        <f>'Okul Kurum Listesi'!A47</f>
        <v>ÇANKAYA</v>
      </c>
      <c r="B46" s="221" t="str">
        <f>'Okul Kurum Listesi'!B47</f>
        <v>DİKMEN NEVZAT AYAZ MTAL</v>
      </c>
      <c r="C46" s="238"/>
      <c r="D46" s="129"/>
      <c r="E46" s="129"/>
      <c r="F46" s="129"/>
      <c r="G46" s="144">
        <f t="shared" si="0"/>
        <v>0</v>
      </c>
    </row>
    <row r="47" spans="1:12" ht="15.75" customHeight="1">
      <c r="A47" s="139" t="str">
        <f>'Okul Kurum Listesi'!A48</f>
        <v>ÇANKAYA</v>
      </c>
      <c r="B47" s="221" t="str">
        <f>'Okul Kurum Listesi'!B48</f>
        <v>FATMA YAŞAR ÖNEN MTAL</v>
      </c>
      <c r="C47" s="238"/>
      <c r="D47" s="129"/>
      <c r="E47" s="129"/>
      <c r="F47" s="129"/>
      <c r="G47" s="144">
        <f t="shared" si="0"/>
        <v>0</v>
      </c>
    </row>
    <row r="48" spans="1:12" ht="15.75" customHeight="1">
      <c r="A48" s="139" t="str">
        <f>'Okul Kurum Listesi'!A49</f>
        <v>ÇANKAYA</v>
      </c>
      <c r="B48" s="221" t="str">
        <f>'Okul Kurum Listesi'!B49</f>
        <v>GAZİOSMANPAŞA MTAL</v>
      </c>
      <c r="C48" s="238"/>
      <c r="D48" s="129"/>
      <c r="E48" s="129"/>
      <c r="F48" s="129"/>
      <c r="G48" s="144">
        <f t="shared" si="0"/>
        <v>0</v>
      </c>
    </row>
    <row r="49" spans="1:7" ht="15.75" customHeight="1">
      <c r="A49" s="139" t="str">
        <f>'Okul Kurum Listesi'!A50</f>
        <v>ÇANKAYA</v>
      </c>
      <c r="B49" s="221" t="str">
        <f>'Okul Kurum Listesi'!B50</f>
        <v>KARAKURSUNLAR İMKB MTAL</v>
      </c>
      <c r="C49" s="238"/>
      <c r="D49" s="129"/>
      <c r="E49" s="129"/>
      <c r="F49" s="129"/>
      <c r="G49" s="144">
        <f t="shared" si="0"/>
        <v>0</v>
      </c>
    </row>
    <row r="50" spans="1:7" ht="15.75" customHeight="1">
      <c r="A50" s="139" t="str">
        <f>'Okul Kurum Listesi'!A51</f>
        <v>ÇANKAYA</v>
      </c>
      <c r="B50" s="221" t="str">
        <f>'Okul Kurum Listesi'!B51</f>
        <v>KILIÇASLAN MTAL</v>
      </c>
      <c r="C50" s="238"/>
      <c r="D50" s="129"/>
      <c r="E50" s="129"/>
      <c r="F50" s="129"/>
      <c r="G50" s="144">
        <f t="shared" si="0"/>
        <v>0</v>
      </c>
    </row>
    <row r="51" spans="1:7" ht="15.75" customHeight="1">
      <c r="A51" s="139" t="str">
        <f>'Okul Kurum Listesi'!A53</f>
        <v>ÇANKAYA</v>
      </c>
      <c r="B51" s="221" t="str">
        <f>'Okul Kurum Listesi'!B53</f>
        <v>TAPU KADOSTRO MTAL</v>
      </c>
      <c r="C51" s="238"/>
      <c r="D51" s="129"/>
      <c r="E51" s="129"/>
      <c r="F51" s="129"/>
      <c r="G51" s="144">
        <f t="shared" si="0"/>
        <v>0</v>
      </c>
    </row>
    <row r="52" spans="1:7" ht="15.75" customHeight="1">
      <c r="A52" s="139" t="str">
        <f>'Okul Kurum Listesi'!A54</f>
        <v>ÇANKAYA</v>
      </c>
      <c r="B52" s="221" t="str">
        <f>'Okul Kurum Listesi'!B54</f>
        <v>TÜRK TELEKOM MTAL</v>
      </c>
      <c r="C52" s="238"/>
      <c r="D52" s="129"/>
      <c r="E52" s="129"/>
      <c r="F52" s="129"/>
      <c r="G52" s="144">
        <f t="shared" si="0"/>
        <v>0</v>
      </c>
    </row>
    <row r="53" spans="1:7" ht="15.75" customHeight="1">
      <c r="A53" s="139" t="str">
        <f>'Okul Kurum Listesi'!A55</f>
        <v>ÇANKAYA</v>
      </c>
      <c r="B53" s="221" t="str">
        <f>'Okul Kurum Listesi'!B55</f>
        <v>50. YIL MTAL</v>
      </c>
      <c r="C53" s="238"/>
      <c r="D53" s="129"/>
      <c r="E53" s="129"/>
      <c r="F53" s="129"/>
      <c r="G53" s="144">
        <f t="shared" si="0"/>
        <v>0</v>
      </c>
    </row>
    <row r="54" spans="1:7" ht="15.75" customHeight="1">
      <c r="A54" s="236" t="str">
        <f>'Okul Kurum Listesi'!A56</f>
        <v>ÇANKAYA   TOPLAMI</v>
      </c>
      <c r="B54" s="248">
        <f>'Okul Kurum Listesi'!B56</f>
        <v>19</v>
      </c>
      <c r="C54" s="241">
        <f>SUM(C36:C53)</f>
        <v>0</v>
      </c>
      <c r="D54" s="147">
        <f t="shared" ref="D54:F54" si="7">SUM(D36:D53)</f>
        <v>0</v>
      </c>
      <c r="E54" s="147">
        <f t="shared" si="7"/>
        <v>0</v>
      </c>
      <c r="F54" s="147">
        <f t="shared" si="7"/>
        <v>0</v>
      </c>
      <c r="G54" s="144">
        <f t="shared" si="0"/>
        <v>0</v>
      </c>
    </row>
    <row r="55" spans="1:7" ht="15.75" customHeight="1">
      <c r="A55" s="139" t="str">
        <f>'Okul Kurum Listesi'!A57</f>
        <v>ÇUBUK</v>
      </c>
      <c r="B55" s="221" t="str">
        <f>'Okul Kurum Listesi'!B57</f>
        <v>AHİ EVRAN MTAL</v>
      </c>
      <c r="C55" s="243"/>
      <c r="D55" s="129"/>
      <c r="E55" s="129"/>
      <c r="F55" s="129"/>
      <c r="G55" s="144">
        <f t="shared" si="0"/>
        <v>0</v>
      </c>
    </row>
    <row r="56" spans="1:7" ht="15.75" customHeight="1">
      <c r="A56" s="139" t="str">
        <f>'Okul Kurum Listesi'!A58</f>
        <v>ÇUBUK</v>
      </c>
      <c r="B56" s="221" t="str">
        <f>'Okul Kurum Listesi'!B58</f>
        <v>ÇUBUK GEVHER NESİBE MTAL</v>
      </c>
      <c r="C56" s="243"/>
      <c r="D56" s="129"/>
      <c r="E56" s="129"/>
      <c r="F56" s="129"/>
      <c r="G56" s="144">
        <f t="shared" si="0"/>
        <v>0</v>
      </c>
    </row>
    <row r="57" spans="1:7" ht="15.75" customHeight="1">
      <c r="A57" s="139" t="str">
        <f>'Okul Kurum Listesi'!A59</f>
        <v>ÇUBUK</v>
      </c>
      <c r="B57" s="221" t="str">
        <f>'Okul Kurum Listesi'!B59</f>
        <v>ÇUBUK MTAL</v>
      </c>
      <c r="C57" s="243"/>
      <c r="D57" s="129"/>
      <c r="E57" s="129"/>
      <c r="F57" s="129"/>
      <c r="G57" s="144">
        <f>SUM(C57:F57)</f>
        <v>0</v>
      </c>
    </row>
    <row r="58" spans="1:7" ht="15.75" customHeight="1">
      <c r="A58" s="139" t="str">
        <f>'Okul Kurum Listesi'!A60</f>
        <v>ÇUBUK</v>
      </c>
      <c r="B58" s="221" t="str">
        <f>'Okul Kurum Listesi'!B60</f>
        <v>FATİH SULTAN MEHMET MTAL</v>
      </c>
      <c r="C58" s="243"/>
      <c r="D58" s="129"/>
      <c r="E58" s="129"/>
      <c r="F58" s="129"/>
      <c r="G58" s="144">
        <f t="shared" si="0"/>
        <v>0</v>
      </c>
    </row>
    <row r="59" spans="1:7" ht="15.75" customHeight="1">
      <c r="A59" s="139" t="str">
        <f>'Okul Kurum Listesi'!A61</f>
        <v>ÇUBUK</v>
      </c>
      <c r="B59" s="221" t="str">
        <f>'Okul Kurum Listesi'!B61</f>
        <v>HAYRİ ASLAN MTAL</v>
      </c>
      <c r="C59" s="243"/>
      <c r="D59" s="129"/>
      <c r="E59" s="129"/>
      <c r="F59" s="129"/>
      <c r="G59" s="144">
        <f t="shared" si="0"/>
        <v>0</v>
      </c>
    </row>
    <row r="60" spans="1:7" ht="15.75" customHeight="1">
      <c r="A60" s="236" t="str">
        <f>'Okul Kurum Listesi'!A62</f>
        <v>ÇUBUK TOPLAMI</v>
      </c>
      <c r="B60" s="248">
        <f>'Okul Kurum Listesi'!B62</f>
        <v>5</v>
      </c>
      <c r="C60" s="241">
        <f>SUM(C55:C59)</f>
        <v>0</v>
      </c>
      <c r="D60" s="241">
        <f t="shared" ref="D60:F60" si="8">SUM(D55:D59)</f>
        <v>0</v>
      </c>
      <c r="E60" s="241">
        <f t="shared" si="8"/>
        <v>0</v>
      </c>
      <c r="F60" s="241">
        <f t="shared" si="8"/>
        <v>0</v>
      </c>
      <c r="G60" s="144">
        <f>SUM(C60:F60)</f>
        <v>0</v>
      </c>
    </row>
    <row r="61" spans="1:7" ht="15.75" customHeight="1">
      <c r="A61" s="139" t="str">
        <f>'Okul Kurum Listesi'!A63</f>
        <v>ELMADAĞ</v>
      </c>
      <c r="B61" s="221" t="str">
        <f>'Okul Kurum Listesi'!B63</f>
        <v>ELMADAĞ MTAL</v>
      </c>
      <c r="C61" s="238"/>
      <c r="D61" s="129"/>
      <c r="E61" s="129"/>
      <c r="F61" s="129"/>
      <c r="G61" s="144">
        <f t="shared" si="0"/>
        <v>0</v>
      </c>
    </row>
    <row r="62" spans="1:7" ht="15.75" customHeight="1">
      <c r="A62" s="139" t="str">
        <f>'Okul Kurum Listesi'!A64</f>
        <v>ELMADAĞ</v>
      </c>
      <c r="B62" s="221" t="str">
        <f>'Okul Kurum Listesi'!B64</f>
        <v>ŞEHİT SERTAÇ UZUN MTAL</v>
      </c>
      <c r="C62" s="239"/>
      <c r="D62" s="141"/>
      <c r="E62" s="141"/>
      <c r="F62" s="129"/>
      <c r="G62" s="144">
        <f t="shared" si="0"/>
        <v>0</v>
      </c>
    </row>
    <row r="63" spans="1:7" ht="15.75" customHeight="1">
      <c r="A63" s="139" t="str">
        <f>'Okul Kurum Listesi'!A65</f>
        <v>ELMADAĞ</v>
      </c>
      <c r="B63" s="221" t="str">
        <f>'Okul Kurum Listesi'!B65</f>
        <v>HASANOĞLAN MTAL</v>
      </c>
      <c r="C63" s="238"/>
      <c r="D63" s="129"/>
      <c r="E63" s="129"/>
      <c r="F63" s="129"/>
      <c r="G63" s="144">
        <f t="shared" si="0"/>
        <v>0</v>
      </c>
    </row>
    <row r="64" spans="1:7" ht="15.75" customHeight="1">
      <c r="A64" s="139" t="str">
        <f>'Okul Kurum Listesi'!A66</f>
        <v>ELMADAĞ</v>
      </c>
      <c r="B64" s="221" t="str">
        <f>'Okul Kurum Listesi'!B66</f>
        <v>HASANOĞLAN FATİH MTAL</v>
      </c>
      <c r="C64" s="238"/>
      <c r="D64" s="129"/>
      <c r="E64" s="129"/>
      <c r="F64" s="129"/>
      <c r="G64" s="144">
        <f t="shared" si="0"/>
        <v>0</v>
      </c>
    </row>
    <row r="65" spans="1:7" ht="15.75" customHeight="1">
      <c r="A65" s="236" t="str">
        <f>'Okul Kurum Listesi'!A67</f>
        <v>ELMADAĞ TOPLAMI</v>
      </c>
      <c r="B65" s="248">
        <f>'Okul Kurum Listesi'!B67</f>
        <v>4</v>
      </c>
      <c r="C65" s="241">
        <f>SUM(C61:C64)</f>
        <v>0</v>
      </c>
      <c r="D65" s="147">
        <f t="shared" ref="D65:F65" si="9">SUM(D61:D64)</f>
        <v>0</v>
      </c>
      <c r="E65" s="147">
        <f t="shared" si="9"/>
        <v>0</v>
      </c>
      <c r="F65" s="147">
        <f t="shared" si="9"/>
        <v>0</v>
      </c>
      <c r="G65" s="144">
        <f>SUM(C65:F65)</f>
        <v>0</v>
      </c>
    </row>
    <row r="66" spans="1:7" ht="15.75" customHeight="1">
      <c r="A66" s="139" t="str">
        <f>'Okul Kurum Listesi'!A68</f>
        <v>ETİMESGUT</v>
      </c>
      <c r="B66" s="221" t="str">
        <f>'Okul Kurum Listesi'!B68</f>
        <v>FATMA HACI HÜSEYİN AKGÜL MTAL</v>
      </c>
      <c r="C66" s="238"/>
      <c r="D66" s="129"/>
      <c r="E66" s="129"/>
      <c r="F66" s="129"/>
      <c r="G66" s="144">
        <f t="shared" si="0"/>
        <v>0</v>
      </c>
    </row>
    <row r="67" spans="1:7" ht="15.75" customHeight="1">
      <c r="A67" s="139" t="str">
        <f>'Okul Kurum Listesi'!A69</f>
        <v>ETİMESGUT</v>
      </c>
      <c r="B67" s="221" t="str">
        <f>'Okul Kurum Listesi'!B69</f>
        <v>ELVANKÖY İMKB MTAL</v>
      </c>
      <c r="C67" s="238"/>
      <c r="D67" s="129"/>
      <c r="E67" s="129"/>
      <c r="F67" s="129"/>
      <c r="G67" s="144">
        <f t="shared" si="0"/>
        <v>0</v>
      </c>
    </row>
    <row r="68" spans="1:7" ht="15.75" customHeight="1">
      <c r="A68" s="139" t="str">
        <f>'Okul Kurum Listesi'!A70</f>
        <v>ETİMESGUT</v>
      </c>
      <c r="B68" s="221" t="str">
        <f>'Okul Kurum Listesi'!B70</f>
        <v>ETİMESGUT MTAL</v>
      </c>
      <c r="C68" s="238"/>
      <c r="D68" s="129"/>
      <c r="E68" s="129"/>
      <c r="F68" s="129"/>
      <c r="G68" s="144">
        <f t="shared" si="0"/>
        <v>0</v>
      </c>
    </row>
    <row r="69" spans="1:7" ht="15.75" customHeight="1">
      <c r="A69" s="139" t="str">
        <f>'Okul Kurum Listesi'!A71</f>
        <v>ETİMESGUT</v>
      </c>
      <c r="B69" s="221" t="str">
        <f>'Okul Kurum Listesi'!B71</f>
        <v>GÜVERCİNLİK MTAL</v>
      </c>
      <c r="C69" s="238"/>
      <c r="D69" s="129"/>
      <c r="E69" s="129"/>
      <c r="F69" s="129"/>
      <c r="G69" s="144">
        <f t="shared" si="0"/>
        <v>0</v>
      </c>
    </row>
    <row r="70" spans="1:7" ht="15.75" customHeight="1">
      <c r="A70" s="139" t="str">
        <f>'Okul Kurum Listesi'!A72</f>
        <v>ETİMESGUT</v>
      </c>
      <c r="B70" s="221" t="str">
        <f>'Okul Kurum Listesi'!B72</f>
        <v>HAYRİYE ETHEM TURHANLI  MTAL</v>
      </c>
      <c r="C70" s="238"/>
      <c r="D70" s="129"/>
      <c r="E70" s="129"/>
      <c r="F70" s="129"/>
      <c r="G70" s="144">
        <f t="shared" ref="G70:G132" si="10">SUM(C70:F70)</f>
        <v>0</v>
      </c>
    </row>
    <row r="71" spans="1:7" ht="15.75" customHeight="1">
      <c r="A71" s="139" t="str">
        <f>'Okul Kurum Listesi'!A73</f>
        <v>ETİMESGUT</v>
      </c>
      <c r="B71" s="221" t="str">
        <f>'Okul Kurum Listesi'!B73</f>
        <v>MUSTAFA KEMAL MTAL</v>
      </c>
      <c r="C71" s="238"/>
      <c r="D71" s="129"/>
      <c r="E71" s="129"/>
      <c r="F71" s="129"/>
      <c r="G71" s="144">
        <f>SUM(C71:F71)</f>
        <v>0</v>
      </c>
    </row>
    <row r="72" spans="1:7" ht="15.75" customHeight="1">
      <c r="A72" s="139" t="str">
        <f>'Okul Kurum Listesi'!A74</f>
        <v>ETİMESGUT</v>
      </c>
      <c r="B72" s="221" t="str">
        <f>'Okul Kurum Listesi'!B74</f>
        <v>SATI KADIN MTAL</v>
      </c>
      <c r="C72" s="238"/>
      <c r="D72" s="129"/>
      <c r="E72" s="129"/>
      <c r="F72" s="129"/>
      <c r="G72" s="144">
        <f t="shared" ref="G72:G73" si="11">SUM(C72:F72)</f>
        <v>0</v>
      </c>
    </row>
    <row r="73" spans="1:7" ht="15.75" customHeight="1">
      <c r="A73" s="139" t="str">
        <f>'Okul Kurum Listesi'!A75</f>
        <v>ETİMESGUT</v>
      </c>
      <c r="B73" s="221" t="str">
        <f>'Okul Kurum Listesi'!B75</f>
        <v>ŞEHİT KARA PİLOT ÜSTEĞMEN TAHSİN BARUTÇU MTAL</v>
      </c>
      <c r="C73" s="529"/>
      <c r="D73" s="530"/>
      <c r="E73" s="20"/>
      <c r="F73" s="531"/>
      <c r="G73" s="144">
        <f t="shared" si="11"/>
        <v>0</v>
      </c>
    </row>
    <row r="74" spans="1:7" ht="15.75" customHeight="1">
      <c r="A74" s="236" t="str">
        <f>'Okul Kurum Listesi'!A76</f>
        <v>ETİMESGUT TOPLAMI</v>
      </c>
      <c r="B74" s="248">
        <f>'Okul Kurum Listesi'!B76</f>
        <v>8</v>
      </c>
      <c r="C74" s="241">
        <f>SUM(C66:C73)</f>
        <v>0</v>
      </c>
      <c r="D74" s="147">
        <f>SUM(D66:D73)</f>
        <v>0</v>
      </c>
      <c r="E74" s="147">
        <f>SUM(E66:E73)</f>
        <v>0</v>
      </c>
      <c r="F74" s="147">
        <f>SUM(F66:F73)</f>
        <v>0</v>
      </c>
      <c r="G74" s="144">
        <f t="shared" si="10"/>
        <v>0</v>
      </c>
    </row>
    <row r="75" spans="1:7" ht="15.75" customHeight="1">
      <c r="A75" s="139" t="str">
        <f>'Okul Kurum Listesi'!A77</f>
        <v>EVREN</v>
      </c>
      <c r="B75" s="221" t="str">
        <f>'Okul Kurum Listesi'!B77</f>
        <v>EVREN ÇPL</v>
      </c>
      <c r="C75" s="244"/>
      <c r="D75" s="151"/>
      <c r="E75" s="151"/>
      <c r="F75" s="151"/>
      <c r="G75" s="144">
        <f>SUM(C75:F75)</f>
        <v>0</v>
      </c>
    </row>
    <row r="76" spans="1:7" ht="15.75" customHeight="1">
      <c r="A76" s="236" t="str">
        <f>'Okul Kurum Listesi'!A78</f>
        <v>EVREN TOPLAMI</v>
      </c>
      <c r="B76" s="248">
        <f>'Okul Kurum Listesi'!B78</f>
        <v>1</v>
      </c>
      <c r="C76" s="241">
        <f>SUM(C75)</f>
        <v>0</v>
      </c>
      <c r="D76" s="147">
        <f t="shared" ref="D76:F76" si="12">SUM(D75)</f>
        <v>0</v>
      </c>
      <c r="E76" s="147">
        <f t="shared" si="12"/>
        <v>0</v>
      </c>
      <c r="F76" s="147">
        <f t="shared" si="12"/>
        <v>0</v>
      </c>
      <c r="G76" s="144">
        <f>SUM(C76:F76)</f>
        <v>0</v>
      </c>
    </row>
    <row r="77" spans="1:7" ht="15.75" customHeight="1">
      <c r="A77" s="139" t="str">
        <f>'Okul Kurum Listesi'!A79</f>
        <v>GÖLBAŞI</v>
      </c>
      <c r="B77" s="221" t="str">
        <f>'Okul Kurum Listesi'!B79</f>
        <v>GÖLBAŞI MTAL</v>
      </c>
      <c r="C77" s="238"/>
      <c r="D77" s="141"/>
      <c r="E77" s="141"/>
      <c r="F77" s="129"/>
      <c r="G77" s="144">
        <f t="shared" si="10"/>
        <v>0</v>
      </c>
    </row>
    <row r="78" spans="1:7" ht="15.75" customHeight="1">
      <c r="A78" s="139" t="str">
        <f>'Okul Kurum Listesi'!A80</f>
        <v>GÖLBAŞI</v>
      </c>
      <c r="B78" s="221" t="str">
        <f>'Okul Kurum Listesi'!B80</f>
        <v>GEVHER NESİBE MTAL</v>
      </c>
      <c r="C78" s="238"/>
      <c r="D78" s="141"/>
      <c r="E78" s="141"/>
      <c r="F78" s="129"/>
      <c r="G78" s="144">
        <f t="shared" si="10"/>
        <v>0</v>
      </c>
    </row>
    <row r="79" spans="1:7" ht="15.75" customHeight="1">
      <c r="A79" s="139" t="str">
        <f>'Okul Kurum Listesi'!A81</f>
        <v>GÖLBAŞI</v>
      </c>
      <c r="B79" s="221" t="str">
        <f>'Okul Kurum Listesi'!B81</f>
        <v>MOGAN MTAL</v>
      </c>
      <c r="C79" s="238"/>
      <c r="D79" s="141"/>
      <c r="E79" s="141"/>
      <c r="F79" s="129"/>
      <c r="G79" s="144">
        <f t="shared" si="10"/>
        <v>0</v>
      </c>
    </row>
    <row r="80" spans="1:7" ht="15.75" customHeight="1">
      <c r="A80" s="139" t="str">
        <f>'Okul Kurum Listesi'!A82</f>
        <v>GÖLBAŞI</v>
      </c>
      <c r="B80" s="221" t="str">
        <f>'Okul Kurum Listesi'!B82</f>
        <v>ALİ GÜDER MTAL</v>
      </c>
      <c r="C80" s="238"/>
      <c r="D80" s="141"/>
      <c r="E80" s="141"/>
      <c r="F80" s="129"/>
      <c r="G80" s="144">
        <f t="shared" si="10"/>
        <v>0</v>
      </c>
    </row>
    <row r="81" spans="1:7" ht="15.75" customHeight="1">
      <c r="A81" s="139" t="str">
        <f>'Okul Kurum Listesi'!A83</f>
        <v>GÖLBAŞI</v>
      </c>
      <c r="B81" s="221" t="str">
        <f>'Okul Kurum Listesi'!B83</f>
        <v>NECİP FAZIL KISAKÜREK MTAL</v>
      </c>
      <c r="C81" s="238"/>
      <c r="D81" s="141"/>
      <c r="E81" s="141"/>
      <c r="F81" s="129"/>
      <c r="G81" s="144">
        <f t="shared" si="10"/>
        <v>0</v>
      </c>
    </row>
    <row r="82" spans="1:7" ht="15.75" customHeight="1">
      <c r="A82" s="139" t="str">
        <f>'Okul Kurum Listesi'!A84</f>
        <v>GÖLBAŞI</v>
      </c>
      <c r="B82" s="221" t="str">
        <f>'Okul Kurum Listesi'!B84</f>
        <v>OYACA ÇPL</v>
      </c>
      <c r="C82" s="238"/>
      <c r="D82" s="141"/>
      <c r="E82" s="141"/>
      <c r="F82" s="129"/>
      <c r="G82" s="144">
        <f t="shared" si="10"/>
        <v>0</v>
      </c>
    </row>
    <row r="83" spans="1:7" ht="15.75" customHeight="1">
      <c r="A83" s="139" t="str">
        <f>'Okul Kurum Listesi'!A85</f>
        <v>GÖLBAŞI</v>
      </c>
      <c r="B83" s="221" t="str">
        <f>'Okul Kurum Listesi'!B85</f>
        <v>ZÜBEYDE HANIM MTAL</v>
      </c>
      <c r="C83" s="238"/>
      <c r="D83" s="141"/>
      <c r="E83" s="141"/>
      <c r="F83" s="129"/>
      <c r="G83" s="144">
        <f t="shared" si="10"/>
        <v>0</v>
      </c>
    </row>
    <row r="84" spans="1:7" ht="15.75" customHeight="1">
      <c r="A84" s="236" t="str">
        <f>'Okul Kurum Listesi'!A86</f>
        <v>GÖLBAŞI TOPLAMI</v>
      </c>
      <c r="B84" s="248">
        <f>'Okul Kurum Listesi'!B86</f>
        <v>7</v>
      </c>
      <c r="C84" s="241">
        <f>SUM(C77:C83)</f>
        <v>0</v>
      </c>
      <c r="D84" s="147">
        <f t="shared" ref="D84:F84" si="13">SUM(D77:D83)</f>
        <v>0</v>
      </c>
      <c r="E84" s="147">
        <f t="shared" si="13"/>
        <v>0</v>
      </c>
      <c r="F84" s="147">
        <f t="shared" si="13"/>
        <v>0</v>
      </c>
      <c r="G84" s="144">
        <f t="shared" si="10"/>
        <v>0</v>
      </c>
    </row>
    <row r="85" spans="1:7" ht="15.75" customHeight="1">
      <c r="A85" s="139" t="str">
        <f>'Okul Kurum Listesi'!A87</f>
        <v>GÜDÜL</v>
      </c>
      <c r="B85" s="221" t="str">
        <f>'Okul Kurum Listesi'!B87</f>
        <v xml:space="preserve"> SAFİYE AKDEDE ÇPL</v>
      </c>
      <c r="C85" s="238"/>
      <c r="D85" s="129"/>
      <c r="E85" s="129"/>
      <c r="F85" s="129"/>
      <c r="G85" s="144">
        <f t="shared" si="10"/>
        <v>0</v>
      </c>
    </row>
    <row r="86" spans="1:7" ht="15.75" customHeight="1">
      <c r="A86" s="236" t="str">
        <f>'Okul Kurum Listesi'!A88</f>
        <v>GÜDÜL TOPLAMI</v>
      </c>
      <c r="B86" s="248">
        <f>'Okul Kurum Listesi'!B88</f>
        <v>1</v>
      </c>
      <c r="C86" s="241">
        <f>SUM(C85)</f>
        <v>0</v>
      </c>
      <c r="D86" s="147">
        <f t="shared" ref="D86:F86" si="14">SUM(D85)</f>
        <v>0</v>
      </c>
      <c r="E86" s="147">
        <f t="shared" si="14"/>
        <v>0</v>
      </c>
      <c r="F86" s="147">
        <f t="shared" si="14"/>
        <v>0</v>
      </c>
      <c r="G86" s="144">
        <f t="shared" si="10"/>
        <v>0</v>
      </c>
    </row>
    <row r="87" spans="1:7" s="211" customFormat="1" ht="15.75" customHeight="1">
      <c r="A87" s="139" t="str">
        <f>'Okul Kurum Listesi'!A89</f>
        <v>HAYMANA</v>
      </c>
      <c r="B87" s="221" t="str">
        <f>'Okul Kurum Listesi'!B89</f>
        <v>HAYMANA BUMSUZ ÇPL</v>
      </c>
      <c r="C87" s="244"/>
      <c r="D87" s="151"/>
      <c r="E87" s="151"/>
      <c r="F87" s="151"/>
      <c r="G87" s="144">
        <f t="shared" si="10"/>
        <v>0</v>
      </c>
    </row>
    <row r="88" spans="1:7" s="211" customFormat="1" ht="15.75" customHeight="1">
      <c r="A88" s="139" t="str">
        <f>'Okul Kurum Listesi'!A90</f>
        <v>HAYMANA</v>
      </c>
      <c r="B88" s="221" t="str">
        <f>'Okul Kurum Listesi'!B90</f>
        <v>HAYMANA ÇPL</v>
      </c>
      <c r="C88" s="244"/>
      <c r="D88" s="151"/>
      <c r="E88" s="151"/>
      <c r="F88" s="151"/>
      <c r="G88" s="144">
        <f t="shared" si="10"/>
        <v>0</v>
      </c>
    </row>
    <row r="89" spans="1:7" s="211" customFormat="1" ht="15.75" customHeight="1">
      <c r="A89" s="139" t="str">
        <f>'Okul Kurum Listesi'!A91</f>
        <v>HAYMANA</v>
      </c>
      <c r="B89" s="221" t="str">
        <f>'Okul Kurum Listesi'!B91</f>
        <v>HAYMANA MTAL</v>
      </c>
      <c r="C89" s="244"/>
      <c r="D89" s="151"/>
      <c r="E89" s="151"/>
      <c r="F89" s="151"/>
      <c r="G89" s="144">
        <f t="shared" si="10"/>
        <v>0</v>
      </c>
    </row>
    <row r="90" spans="1:7" ht="15.75" customHeight="1">
      <c r="A90" s="139" t="str">
        <f>'Okul Kurum Listesi'!A92</f>
        <v>HAYMANA</v>
      </c>
      <c r="B90" s="221" t="str">
        <f>'Okul Kurum Listesi'!B92</f>
        <v>YENİCE DİLAVER TEMİZHAN ÇPL</v>
      </c>
      <c r="C90" s="244"/>
      <c r="D90" s="151"/>
      <c r="E90" s="151"/>
      <c r="F90" s="151"/>
      <c r="G90" s="144">
        <f t="shared" si="10"/>
        <v>0</v>
      </c>
    </row>
    <row r="91" spans="1:7" ht="15.75" customHeight="1">
      <c r="A91" s="236" t="str">
        <f>'Okul Kurum Listesi'!A93</f>
        <v>HAYMANA TOPLAMI</v>
      </c>
      <c r="B91" s="248">
        <f>'Okul Kurum Listesi'!B93</f>
        <v>4</v>
      </c>
      <c r="C91" s="241">
        <f>SUM(C87:C90)</f>
        <v>0</v>
      </c>
      <c r="D91" s="147">
        <f>SUM(D87:D90)</f>
        <v>0</v>
      </c>
      <c r="E91" s="147">
        <f>SUM(E87:E90)</f>
        <v>0</v>
      </c>
      <c r="F91" s="147">
        <f>SUM(F87:F90)</f>
        <v>0</v>
      </c>
      <c r="G91" s="144">
        <f t="shared" si="10"/>
        <v>0</v>
      </c>
    </row>
    <row r="92" spans="1:7" ht="15.75" customHeight="1">
      <c r="A92" s="139" t="str">
        <f>'Okul Kurum Listesi'!A94</f>
        <v>KALECİK</v>
      </c>
      <c r="B92" s="221" t="str">
        <f>'Okul Kurum Listesi'!B94</f>
        <v>ŞEHİT MEHMET YILDIRIM METEM</v>
      </c>
      <c r="C92" s="238"/>
      <c r="D92" s="129"/>
      <c r="E92" s="129"/>
      <c r="F92" s="129"/>
      <c r="G92" s="144">
        <f>SUM(C92:F92)</f>
        <v>0</v>
      </c>
    </row>
    <row r="93" spans="1:7" ht="15.75" customHeight="1">
      <c r="A93" s="139" t="str">
        <f>'Okul Kurum Listesi'!A95</f>
        <v>KALECİK</v>
      </c>
      <c r="B93" s="221" t="str">
        <f>'Okul Kurum Listesi'!B95</f>
        <v>KALECİK MTAL</v>
      </c>
      <c r="C93" s="238"/>
      <c r="D93" s="129"/>
      <c r="E93" s="129"/>
      <c r="F93" s="129"/>
      <c r="G93" s="144">
        <f>SUM(C93:F93)</f>
        <v>0</v>
      </c>
    </row>
    <row r="94" spans="1:7" ht="15.75" customHeight="1">
      <c r="A94" s="236" t="str">
        <f>'Okul Kurum Listesi'!A96</f>
        <v>KALECİK TOPLAMI</v>
      </c>
      <c r="B94" s="248">
        <f>'Okul Kurum Listesi'!B96</f>
        <v>2</v>
      </c>
      <c r="C94" s="241">
        <f>SUM(C92:C93)</f>
        <v>0</v>
      </c>
      <c r="D94" s="147">
        <f>SUM(D92:D93)</f>
        <v>0</v>
      </c>
      <c r="E94" s="147">
        <f>SUM(E92:E93)</f>
        <v>0</v>
      </c>
      <c r="F94" s="147">
        <f>SUM(F92:F93)</f>
        <v>0</v>
      </c>
      <c r="G94" s="144">
        <f>SUM(C94:F94)</f>
        <v>0</v>
      </c>
    </row>
    <row r="95" spans="1:7" ht="15.75" customHeight="1">
      <c r="A95" s="139" t="str">
        <f>'Okul Kurum Listesi'!A97</f>
        <v>KAHRAMANKAZAN</v>
      </c>
      <c r="B95" s="221" t="str">
        <f>'Okul Kurum Listesi'!B97</f>
        <v>EFES MTAL</v>
      </c>
      <c r="C95" s="238"/>
      <c r="D95" s="129"/>
      <c r="E95" s="129"/>
      <c r="F95" s="129"/>
      <c r="G95" s="144">
        <f t="shared" si="10"/>
        <v>0</v>
      </c>
    </row>
    <row r="96" spans="1:7" ht="15.75" customHeight="1">
      <c r="A96" s="139" t="str">
        <f>'Okul Kurum Listesi'!A98</f>
        <v>KAHRAMANKAZAN</v>
      </c>
      <c r="B96" s="221" t="str">
        <f>'Okul Kurum Listesi'!B98</f>
        <v xml:space="preserve">KAZAN FATİH MTAL </v>
      </c>
      <c r="C96" s="238"/>
      <c r="D96" s="129"/>
      <c r="E96" s="129"/>
      <c r="F96" s="129"/>
      <c r="G96" s="144">
        <f t="shared" si="10"/>
        <v>0</v>
      </c>
    </row>
    <row r="97" spans="1:7" ht="15.75" customHeight="1">
      <c r="A97" s="139" t="str">
        <f>'Okul Kurum Listesi'!A99</f>
        <v>KAHRAMANKAZAN</v>
      </c>
      <c r="B97" s="221" t="str">
        <f>'Okul Kurum Listesi'!B99</f>
        <v>KAZAN MTAL</v>
      </c>
      <c r="C97" s="238"/>
      <c r="D97" s="129"/>
      <c r="E97" s="129"/>
      <c r="F97" s="129"/>
      <c r="G97" s="144">
        <f t="shared" si="10"/>
        <v>0</v>
      </c>
    </row>
    <row r="98" spans="1:7" ht="15.75" customHeight="1">
      <c r="A98" s="139" t="str">
        <f>'Okul Kurum Listesi'!A100</f>
        <v>KAHRAMANKAZAN</v>
      </c>
      <c r="B98" s="221" t="str">
        <f>'Okul Kurum Listesi'!B100</f>
        <v>KAZAN GÜLNAZ İBRAHİM GÜNGÖR TARA MTAL</v>
      </c>
      <c r="C98" s="238"/>
      <c r="D98" s="129"/>
      <c r="E98" s="129"/>
      <c r="F98" s="129"/>
      <c r="G98" s="144">
        <f t="shared" si="10"/>
        <v>0</v>
      </c>
    </row>
    <row r="99" spans="1:7" ht="15.75" customHeight="1">
      <c r="A99" s="236" t="str">
        <f>'Okul Kurum Listesi'!A101</f>
        <v>KAZAN TOPLAMI</v>
      </c>
      <c r="B99" s="248">
        <f>'Okul Kurum Listesi'!B101</f>
        <v>4</v>
      </c>
      <c r="C99" s="241">
        <f>SUM(C95:C98)</f>
        <v>0</v>
      </c>
      <c r="D99" s="147">
        <f t="shared" ref="D99:E99" si="15">SUM(D95:D98)</f>
        <v>0</v>
      </c>
      <c r="E99" s="147">
        <f t="shared" si="15"/>
        <v>0</v>
      </c>
      <c r="F99" s="147">
        <f>SUM(F95:F98)</f>
        <v>0</v>
      </c>
      <c r="G99" s="144">
        <f t="shared" si="10"/>
        <v>0</v>
      </c>
    </row>
    <row r="100" spans="1:7" s="211" customFormat="1" ht="15.75" customHeight="1">
      <c r="A100" s="139" t="str">
        <f>'Okul Kurum Listesi'!A102</f>
        <v>KEÇİÖREN</v>
      </c>
      <c r="B100" s="221" t="str">
        <f>'Okul Kurum Listesi'!B102</f>
        <v>ETLİK MTAL</v>
      </c>
      <c r="C100" s="244"/>
      <c r="D100" s="151"/>
      <c r="E100" s="151"/>
      <c r="F100" s="151"/>
      <c r="G100" s="144">
        <f t="shared" si="10"/>
        <v>0</v>
      </c>
    </row>
    <row r="101" spans="1:7" ht="15.75" customHeight="1">
      <c r="A101" s="139" t="str">
        <f>'Okul Kurum Listesi'!A103</f>
        <v>KEÇİÖREN</v>
      </c>
      <c r="B101" s="221" t="str">
        <f>'Okul Kurum Listesi'!B103</f>
        <v>HATİCE HİKMET OĞULTÜRK MTAL</v>
      </c>
      <c r="C101" s="238"/>
      <c r="D101" s="129"/>
      <c r="E101" s="129"/>
      <c r="F101" s="129"/>
      <c r="G101" s="144">
        <f t="shared" si="10"/>
        <v>0</v>
      </c>
    </row>
    <row r="102" spans="1:7" ht="15.75" customHeight="1">
      <c r="A102" s="139" t="str">
        <f>'Okul Kurum Listesi'!A104</f>
        <v>KEÇİÖREN</v>
      </c>
      <c r="B102" s="221" t="str">
        <f>'Okul Kurum Listesi'!B104</f>
        <v>İNCİRLİ MTAL</v>
      </c>
      <c r="C102" s="238"/>
      <c r="D102" s="129"/>
      <c r="E102" s="129"/>
      <c r="F102" s="129"/>
      <c r="G102" s="144">
        <f t="shared" si="10"/>
        <v>0</v>
      </c>
    </row>
    <row r="103" spans="1:7" ht="15.75" customHeight="1">
      <c r="A103" s="139" t="str">
        <f>'Okul Kurum Listesi'!A105</f>
        <v>KEÇİÖREN</v>
      </c>
      <c r="B103" s="221" t="str">
        <f>'Okul Kurum Listesi'!B105</f>
        <v>KEÇİÖREN MTAL</v>
      </c>
      <c r="C103" s="238"/>
      <c r="D103" s="129"/>
      <c r="E103" s="129"/>
      <c r="F103" s="129"/>
      <c r="G103" s="144">
        <f t="shared" si="10"/>
        <v>0</v>
      </c>
    </row>
    <row r="104" spans="1:7" ht="15.75" customHeight="1">
      <c r="A104" s="139" t="str">
        <f>'Okul Kurum Listesi'!A106</f>
        <v>KEÇİÖREN</v>
      </c>
      <c r="B104" s="221" t="str">
        <f>'Okul Kurum Listesi'!B106</f>
        <v>KEÇİÖREN İBN-İ SİNA MTAL</v>
      </c>
      <c r="C104" s="238"/>
      <c r="D104" s="129"/>
      <c r="E104" s="129"/>
      <c r="F104" s="129"/>
      <c r="G104" s="144">
        <f t="shared" si="10"/>
        <v>0</v>
      </c>
    </row>
    <row r="105" spans="1:7" ht="15.75" customHeight="1">
      <c r="A105" s="139" t="str">
        <f>'Okul Kurum Listesi'!A107</f>
        <v>KEÇİÖREN</v>
      </c>
      <c r="B105" s="221" t="str">
        <f>'Okul Kurum Listesi'!B107</f>
        <v>KEÇİÖREN İMKB MTAL</v>
      </c>
      <c r="C105" s="238"/>
      <c r="D105" s="129"/>
      <c r="E105" s="129"/>
      <c r="F105" s="129"/>
      <c r="G105" s="144">
        <f>SUM(C105:F105)</f>
        <v>0</v>
      </c>
    </row>
    <row r="106" spans="1:7" ht="15.75" customHeight="1">
      <c r="A106" s="139" t="str">
        <f>'Okul Kurum Listesi'!A108</f>
        <v>KEÇİÖREN</v>
      </c>
      <c r="B106" s="221" t="str">
        <f>'Okul Kurum Listesi'!B108</f>
        <v>KALABA MTAL</v>
      </c>
      <c r="C106" s="238"/>
      <c r="D106" s="129"/>
      <c r="E106" s="129"/>
      <c r="F106" s="129"/>
      <c r="G106" s="144">
        <f t="shared" si="10"/>
        <v>0</v>
      </c>
    </row>
    <row r="107" spans="1:7" ht="15.75" customHeight="1">
      <c r="A107" s="139" t="str">
        <f>'Okul Kurum Listesi'!A109</f>
        <v>KEÇİÖREN</v>
      </c>
      <c r="B107" s="221" t="str">
        <f>'Okul Kurum Listesi'!B109</f>
        <v>KANUNİ MTAL</v>
      </c>
      <c r="C107" s="238"/>
      <c r="D107" s="129"/>
      <c r="E107" s="129"/>
      <c r="F107" s="129"/>
      <c r="G107" s="144">
        <f t="shared" si="10"/>
        <v>0</v>
      </c>
    </row>
    <row r="108" spans="1:7" ht="15.75" customHeight="1">
      <c r="A108" s="139" t="str">
        <f>'Okul Kurum Listesi'!A110</f>
        <v>KEÇİÖREN</v>
      </c>
      <c r="B108" s="221" t="str">
        <f>'Okul Kurum Listesi'!B110</f>
        <v>AYDINLIKEVLER MTAL</v>
      </c>
      <c r="C108" s="238"/>
      <c r="D108" s="129"/>
      <c r="E108" s="129"/>
      <c r="F108" s="129"/>
      <c r="G108" s="144">
        <f t="shared" si="10"/>
        <v>0</v>
      </c>
    </row>
    <row r="109" spans="1:7" ht="15.75" customHeight="1">
      <c r="A109" s="139" t="str">
        <f>'Okul Kurum Listesi'!A111</f>
        <v>KEÇİÖREN</v>
      </c>
      <c r="B109" s="221" t="str">
        <f>'Okul Kurum Listesi'!B111</f>
        <v>SUBAYEVLERİ MTAL</v>
      </c>
      <c r="C109" s="238"/>
      <c r="D109" s="129"/>
      <c r="E109" s="129"/>
      <c r="F109" s="129"/>
      <c r="G109" s="144">
        <f t="shared" si="10"/>
        <v>0</v>
      </c>
    </row>
    <row r="110" spans="1:7" ht="15.75" customHeight="1">
      <c r="A110" s="139" t="str">
        <f>'Okul Kurum Listesi'!A112</f>
        <v>KEÇİÖREN</v>
      </c>
      <c r="B110" s="221" t="str">
        <f>'Okul Kurum Listesi'!B112</f>
        <v>ESERTEPE MTAL</v>
      </c>
      <c r="C110" s="238"/>
      <c r="D110" s="129"/>
      <c r="E110" s="129"/>
      <c r="F110" s="129"/>
      <c r="G110" s="144">
        <f t="shared" si="10"/>
        <v>0</v>
      </c>
    </row>
    <row r="111" spans="1:7" ht="15.75" customHeight="1">
      <c r="A111" s="139" t="str">
        <f>'Okul Kurum Listesi'!A113</f>
        <v>KEÇİÖREN</v>
      </c>
      <c r="B111" s="221" t="str">
        <f>'Okul Kurum Listesi'!B113</f>
        <v>YAMANTÜRK MTAL</v>
      </c>
      <c r="C111" s="238"/>
      <c r="D111" s="129"/>
      <c r="E111" s="129"/>
      <c r="F111" s="129"/>
      <c r="G111" s="144">
        <f t="shared" si="10"/>
        <v>0</v>
      </c>
    </row>
    <row r="112" spans="1:7" ht="15.75" customHeight="1">
      <c r="A112" s="236" t="str">
        <f>'Okul Kurum Listesi'!A114</f>
        <v>KEÇİÖREN TOPLAMI</v>
      </c>
      <c r="B112" s="248">
        <f>'Okul Kurum Listesi'!B114</f>
        <v>12</v>
      </c>
      <c r="C112" s="241">
        <f>SUM(C100:C111)</f>
        <v>0</v>
      </c>
      <c r="D112" s="147">
        <f t="shared" ref="D112:F112" si="16">SUM(D100:D111)</f>
        <v>0</v>
      </c>
      <c r="E112" s="147">
        <f t="shared" si="16"/>
        <v>0</v>
      </c>
      <c r="F112" s="147">
        <f t="shared" si="16"/>
        <v>0</v>
      </c>
      <c r="G112" s="144">
        <f>SUM(C112:F112)</f>
        <v>0</v>
      </c>
    </row>
    <row r="113" spans="1:7" ht="15.75" customHeight="1">
      <c r="A113" s="139" t="str">
        <f>'Okul Kurum Listesi'!A115</f>
        <v xml:space="preserve">KIZILCAHAMAM </v>
      </c>
      <c r="B113" s="221" t="str">
        <f>'Okul Kurum Listesi'!B115</f>
        <v>AYŞE BEZCİ MTAL</v>
      </c>
      <c r="C113" s="238"/>
      <c r="D113" s="129"/>
      <c r="E113" s="129"/>
      <c r="F113" s="129"/>
      <c r="G113" s="144">
        <f t="shared" si="10"/>
        <v>0</v>
      </c>
    </row>
    <row r="114" spans="1:7" ht="15.75" customHeight="1">
      <c r="A114" s="139" t="str">
        <f>'Okul Kurum Listesi'!A116</f>
        <v xml:space="preserve">KIZILCAHAMAM </v>
      </c>
      <c r="B114" s="221" t="str">
        <f>'Okul Kurum Listesi'!B116</f>
        <v>HALİDE EDİP MTAL</v>
      </c>
      <c r="C114" s="238"/>
      <c r="D114" s="129"/>
      <c r="E114" s="129"/>
      <c r="F114" s="129"/>
      <c r="G114" s="144">
        <f t="shared" si="10"/>
        <v>0</v>
      </c>
    </row>
    <row r="115" spans="1:7" ht="15.75" customHeight="1">
      <c r="A115" s="139" t="str">
        <f>'Okul Kurum Listesi'!A117</f>
        <v xml:space="preserve">KIZILCAHAMAM </v>
      </c>
      <c r="B115" s="221" t="str">
        <f>'Okul Kurum Listesi'!B117</f>
        <v>KIZILCAHAMAM İBN-İ SİNA MTAL</v>
      </c>
      <c r="C115" s="238"/>
      <c r="D115" s="129"/>
      <c r="E115" s="129"/>
      <c r="F115" s="129"/>
      <c r="G115" s="144">
        <f t="shared" si="10"/>
        <v>0</v>
      </c>
    </row>
    <row r="116" spans="1:7" ht="15.75" customHeight="1">
      <c r="A116" s="139" t="str">
        <f>'Okul Kurum Listesi'!A118</f>
        <v xml:space="preserve">KIZILCAHAMAM </v>
      </c>
      <c r="B116" s="221" t="str">
        <f>'Okul Kurum Listesi'!B118</f>
        <v>KIZILCAHAMAM MTAL</v>
      </c>
      <c r="C116" s="238"/>
      <c r="D116" s="129"/>
      <c r="E116" s="129"/>
      <c r="F116" s="129"/>
      <c r="G116" s="144">
        <f t="shared" si="10"/>
        <v>0</v>
      </c>
    </row>
    <row r="117" spans="1:7" ht="15.75" customHeight="1">
      <c r="A117" s="236" t="str">
        <f>'Okul Kurum Listesi'!A119</f>
        <v>KIZILCAHAMAM TOPLAMI</v>
      </c>
      <c r="B117" s="248">
        <f>'Okul Kurum Listesi'!B119</f>
        <v>4</v>
      </c>
      <c r="C117" s="241">
        <f t="shared" ref="C117:F117" si="17">SUM(C113:C116)</f>
        <v>0</v>
      </c>
      <c r="D117" s="147">
        <f t="shared" si="17"/>
        <v>0</v>
      </c>
      <c r="E117" s="147">
        <f>SUM(E113:E116)</f>
        <v>0</v>
      </c>
      <c r="F117" s="147">
        <f t="shared" si="17"/>
        <v>0</v>
      </c>
      <c r="G117" s="144">
        <f t="shared" si="10"/>
        <v>0</v>
      </c>
    </row>
    <row r="118" spans="1:7" ht="15.75" customHeight="1">
      <c r="A118" s="139" t="str">
        <f>'Okul Kurum Listesi'!A120</f>
        <v>MAMAK</v>
      </c>
      <c r="B118" s="221" t="str">
        <f>'Okul Kurum Listesi'!B120</f>
        <v>ABİDİNPAŞA MTAL</v>
      </c>
      <c r="C118" s="238"/>
      <c r="D118" s="129"/>
      <c r="E118" s="129"/>
      <c r="F118" s="129"/>
      <c r="G118" s="144">
        <f t="shared" si="10"/>
        <v>0</v>
      </c>
    </row>
    <row r="119" spans="1:7" ht="15.75" customHeight="1">
      <c r="A119" s="139" t="str">
        <f>'Okul Kurum Listesi'!A121</f>
        <v>MAMAK</v>
      </c>
      <c r="B119" s="221" t="str">
        <f>'Okul Kurum Listesi'!B121</f>
        <v>BATTALGAZİ MTAL</v>
      </c>
      <c r="C119" s="238"/>
      <c r="D119" s="129"/>
      <c r="E119" s="129"/>
      <c r="F119" s="129"/>
      <c r="G119" s="144">
        <f t="shared" si="10"/>
        <v>0</v>
      </c>
    </row>
    <row r="120" spans="1:7" ht="15.75" customHeight="1">
      <c r="A120" s="139" t="str">
        <f>'Okul Kurum Listesi'!A122</f>
        <v>MAMAK</v>
      </c>
      <c r="B120" s="221" t="str">
        <f>'Okul Kurum Listesi'!B122</f>
        <v>CEBECİ MTAL</v>
      </c>
      <c r="C120" s="238"/>
      <c r="D120" s="129"/>
      <c r="E120" s="129"/>
      <c r="F120" s="129"/>
      <c r="G120" s="144">
        <f t="shared" si="10"/>
        <v>0</v>
      </c>
    </row>
    <row r="121" spans="1:7" ht="15.75" customHeight="1">
      <c r="A121" s="139" t="str">
        <f>'Okul Kurum Listesi'!A123</f>
        <v>MAMAK</v>
      </c>
      <c r="B121" s="221" t="str">
        <f>'Okul Kurum Listesi'!B123</f>
        <v>KUTLUDÜĞÜN İMKB ÇPL</v>
      </c>
      <c r="C121" s="238"/>
      <c r="D121" s="129"/>
      <c r="E121" s="129"/>
      <c r="F121" s="129"/>
      <c r="G121" s="144">
        <f t="shared" si="10"/>
        <v>0</v>
      </c>
    </row>
    <row r="122" spans="1:7" ht="15.75" customHeight="1">
      <c r="A122" s="139" t="str">
        <f>'Okul Kurum Listesi'!A124</f>
        <v>MAMAK</v>
      </c>
      <c r="B122" s="221" t="str">
        <f>'Okul Kurum Listesi'!B124</f>
        <v>LALAHAN ÇPL</v>
      </c>
      <c r="C122" s="238"/>
      <c r="D122" s="129"/>
      <c r="E122" s="129"/>
      <c r="F122" s="129"/>
      <c r="G122" s="144">
        <f t="shared" si="10"/>
        <v>0</v>
      </c>
    </row>
    <row r="123" spans="1:7" ht="15.75" customHeight="1">
      <c r="A123" s="139" t="str">
        <f>'Okul Kurum Listesi'!A125</f>
        <v>MAMAK</v>
      </c>
      <c r="B123" s="221" t="str">
        <f>'Okul Kurum Listesi'!B125</f>
        <v>MAMAK MTAL</v>
      </c>
      <c r="C123" s="238"/>
      <c r="D123" s="129"/>
      <c r="E123" s="129"/>
      <c r="F123" s="129"/>
      <c r="G123" s="144">
        <f t="shared" si="10"/>
        <v>0</v>
      </c>
    </row>
    <row r="124" spans="1:7" ht="15.75" customHeight="1">
      <c r="A124" s="139" t="str">
        <f>'Okul Kurum Listesi'!A126</f>
        <v>MAMAK</v>
      </c>
      <c r="B124" s="221" t="str">
        <f>'Okul Kurum Listesi'!B126</f>
        <v>MAMAK YUNUS EMRE MTAL</v>
      </c>
      <c r="C124" s="238"/>
      <c r="D124" s="129"/>
      <c r="E124" s="129"/>
      <c r="F124" s="129"/>
      <c r="G124" s="144">
        <f t="shared" si="10"/>
        <v>0</v>
      </c>
    </row>
    <row r="125" spans="1:7" ht="15.75" customHeight="1">
      <c r="A125" s="139" t="str">
        <f>'Okul Kurum Listesi'!A127</f>
        <v>MAMAK</v>
      </c>
      <c r="B125" s="221" t="str">
        <f>'Okul Kurum Listesi'!B127</f>
        <v>NENE HATUN MTAL</v>
      </c>
      <c r="C125" s="238"/>
      <c r="D125" s="129"/>
      <c r="E125" s="129"/>
      <c r="F125" s="129"/>
      <c r="G125" s="144">
        <f t="shared" si="10"/>
        <v>0</v>
      </c>
    </row>
    <row r="126" spans="1:7" ht="15.75" customHeight="1">
      <c r="A126" s="139" t="str">
        <f>'Okul Kurum Listesi'!A128</f>
        <v>MAMAK</v>
      </c>
      <c r="B126" s="221" t="str">
        <f>'Okul Kurum Listesi'!B128</f>
        <v>ORTAKÖY 80.YIL MTAL</v>
      </c>
      <c r="C126" s="238"/>
      <c r="D126" s="129"/>
      <c r="E126" s="129"/>
      <c r="F126" s="129"/>
      <c r="G126" s="144">
        <f t="shared" si="10"/>
        <v>0</v>
      </c>
    </row>
    <row r="127" spans="1:7" ht="15.75" customHeight="1">
      <c r="A127" s="139" t="str">
        <f>'Okul Kurum Listesi'!A129</f>
        <v>MAMAK</v>
      </c>
      <c r="B127" s="221" t="str">
        <f>'Okul Kurum Listesi'!B129</f>
        <v>PROF.DR.RAGIP ÜNER MTAL</v>
      </c>
      <c r="C127" s="238"/>
      <c r="D127" s="129"/>
      <c r="E127" s="129"/>
      <c r="F127" s="129"/>
      <c r="G127" s="144">
        <f t="shared" si="10"/>
        <v>0</v>
      </c>
    </row>
    <row r="128" spans="1:7" ht="15.75" customHeight="1">
      <c r="A128" s="139" t="str">
        <f>'Okul Kurum Listesi'!A130</f>
        <v>MAMAK</v>
      </c>
      <c r="B128" s="221" t="str">
        <f>'Okul Kurum Listesi'!B130</f>
        <v>SUZAN-MEHMET GÖNÇ MTAL</v>
      </c>
      <c r="C128" s="260"/>
      <c r="D128" s="261"/>
      <c r="E128" s="261"/>
      <c r="F128" s="261"/>
      <c r="G128" s="144">
        <f t="shared" si="10"/>
        <v>0</v>
      </c>
    </row>
    <row r="129" spans="1:7" ht="15.75" customHeight="1">
      <c r="A129" s="139" t="str">
        <f>'Okul Kurum Listesi'!A131</f>
        <v>MAMAK</v>
      </c>
      <c r="B129" s="221" t="str">
        <f>'Okul Kurum Listesi'!B131</f>
        <v>TÜRKÖZÜ OĞUZHAN MTAL</v>
      </c>
      <c r="C129" s="238"/>
      <c r="D129" s="129"/>
      <c r="E129" s="129"/>
      <c r="F129" s="129"/>
      <c r="G129" s="144">
        <f t="shared" si="10"/>
        <v>0</v>
      </c>
    </row>
    <row r="130" spans="1:7" ht="15.75" customHeight="1">
      <c r="A130" s="139" t="str">
        <f>'Okul Kurum Listesi'!A132</f>
        <v>MAMAK</v>
      </c>
      <c r="B130" s="221" t="str">
        <f>'Okul Kurum Listesi'!B132</f>
        <v>ÜREĞİL MTAL</v>
      </c>
      <c r="C130" s="238"/>
      <c r="D130" s="129"/>
      <c r="E130" s="129"/>
      <c r="F130" s="129"/>
      <c r="G130" s="144">
        <f t="shared" si="10"/>
        <v>0</v>
      </c>
    </row>
    <row r="131" spans="1:7" ht="15.75" customHeight="1">
      <c r="A131" s="236" t="str">
        <f>'Okul Kurum Listesi'!A133</f>
        <v>MAMAK  TOPLAMI</v>
      </c>
      <c r="B131" s="248">
        <f>'Okul Kurum Listesi'!B133</f>
        <v>13</v>
      </c>
      <c r="C131" s="241">
        <f>SUM(C118:C130)</f>
        <v>0</v>
      </c>
      <c r="D131" s="147">
        <f t="shared" ref="D131:F131" si="18">SUM(D118:D130)</f>
        <v>0</v>
      </c>
      <c r="E131" s="147">
        <f t="shared" si="18"/>
        <v>0</v>
      </c>
      <c r="F131" s="147">
        <f t="shared" si="18"/>
        <v>0</v>
      </c>
      <c r="G131" s="144">
        <f t="shared" si="10"/>
        <v>0</v>
      </c>
    </row>
    <row r="132" spans="1:7" ht="15.75" customHeight="1">
      <c r="A132" s="139" t="str">
        <f>'Okul Kurum Listesi'!A134</f>
        <v>NALLIHAN</v>
      </c>
      <c r="B132" s="221" t="str">
        <f>'Okul Kurum Listesi'!B134</f>
        <v>ÇAYIRHAN TURGAY CİNER MTAL</v>
      </c>
      <c r="C132" s="238"/>
      <c r="D132" s="129"/>
      <c r="E132" s="129"/>
      <c r="F132" s="129"/>
      <c r="G132" s="144">
        <f t="shared" si="10"/>
        <v>0</v>
      </c>
    </row>
    <row r="133" spans="1:7" ht="15.75" customHeight="1">
      <c r="A133" s="139" t="str">
        <f>'Okul Kurum Listesi'!A135</f>
        <v>NALLIHAN</v>
      </c>
      <c r="B133" s="221" t="str">
        <f>'Okul Kurum Listesi'!B135</f>
        <v>FETTAH GÜNGÖR MTAL</v>
      </c>
      <c r="C133" s="238"/>
      <c r="D133" s="129"/>
      <c r="E133" s="129"/>
      <c r="F133" s="129"/>
      <c r="G133" s="144">
        <f t="shared" ref="G133:G183" si="19">SUM(C133:F133)</f>
        <v>0</v>
      </c>
    </row>
    <row r="134" spans="1:7" ht="15.75" customHeight="1">
      <c r="A134" s="139" t="str">
        <f>'Okul Kurum Listesi'!A136</f>
        <v>NALLIHAN</v>
      </c>
      <c r="B134" s="221" t="str">
        <f>'Okul Kurum Listesi'!B136</f>
        <v xml:space="preserve">NALLIHAN ŞEHİT HULKİ BEYDİLİ MTAL </v>
      </c>
      <c r="C134" s="238"/>
      <c r="D134" s="129"/>
      <c r="E134" s="129"/>
      <c r="F134" s="129"/>
      <c r="G134" s="144">
        <f t="shared" si="19"/>
        <v>0</v>
      </c>
    </row>
    <row r="135" spans="1:7" ht="15.75" customHeight="1">
      <c r="A135" s="139" t="str">
        <f>'Okul Kurum Listesi'!A137</f>
        <v>NALLIHAN</v>
      </c>
      <c r="B135" s="221" t="str">
        <f>'Okul Kurum Listesi'!B137</f>
        <v>ŞEHİT ÖMER BOZTEPE ÇPL</v>
      </c>
      <c r="C135" s="238"/>
      <c r="D135" s="129"/>
      <c r="E135" s="129"/>
      <c r="F135" s="129"/>
      <c r="G135" s="144">
        <f t="shared" si="19"/>
        <v>0</v>
      </c>
    </row>
    <row r="136" spans="1:7" ht="15.75" customHeight="1">
      <c r="A136" s="236" t="str">
        <f>'Okul Kurum Listesi'!A138</f>
        <v>NALLIHAN TOPLAMI</v>
      </c>
      <c r="B136" s="248">
        <f>'Okul Kurum Listesi'!B138</f>
        <v>4</v>
      </c>
      <c r="C136" s="241">
        <f>SUM(C132:C135)</f>
        <v>0</v>
      </c>
      <c r="D136" s="147">
        <f t="shared" ref="D136:F136" si="20">SUM(D132:D135)</f>
        <v>0</v>
      </c>
      <c r="E136" s="147">
        <f t="shared" si="20"/>
        <v>0</v>
      </c>
      <c r="F136" s="147">
        <f t="shared" si="20"/>
        <v>0</v>
      </c>
      <c r="G136" s="144">
        <f t="shared" si="19"/>
        <v>0</v>
      </c>
    </row>
    <row r="137" spans="1:7" ht="15.75" customHeight="1">
      <c r="A137" s="139" t="str">
        <f>'Okul Kurum Listesi'!A139</f>
        <v>POLATLI</v>
      </c>
      <c r="B137" s="221" t="str">
        <f>'Okul Kurum Listesi'!B139</f>
        <v>BEŞTEPE MTAL</v>
      </c>
      <c r="C137" s="238"/>
      <c r="D137" s="129"/>
      <c r="E137" s="129"/>
      <c r="F137" s="129"/>
      <c r="G137" s="144">
        <f t="shared" ref="G137:G142" si="21">SUM(C137:F137)</f>
        <v>0</v>
      </c>
    </row>
    <row r="138" spans="1:7" ht="15.75" customHeight="1">
      <c r="A138" s="139" t="str">
        <f>'Okul Kurum Listesi'!A140</f>
        <v>POLATLI</v>
      </c>
      <c r="B138" s="221" t="str">
        <f>'Okul Kurum Listesi'!B140</f>
        <v>FATİH MTAL</v>
      </c>
      <c r="C138" s="238"/>
      <c r="D138" s="129"/>
      <c r="E138" s="129"/>
      <c r="F138" s="129"/>
      <c r="G138" s="144">
        <f t="shared" si="21"/>
        <v>0</v>
      </c>
    </row>
    <row r="139" spans="1:7" ht="15.75" customHeight="1">
      <c r="A139" s="139" t="str">
        <f>'Okul Kurum Listesi'!A141</f>
        <v>POLATLI</v>
      </c>
      <c r="B139" s="221" t="str">
        <f>'Okul Kurum Listesi'!B141</f>
        <v>GEVHER NESİBE MTAL</v>
      </c>
      <c r="C139" s="238"/>
      <c r="D139" s="129"/>
      <c r="E139" s="129"/>
      <c r="F139" s="129"/>
      <c r="G139" s="144">
        <f t="shared" si="21"/>
        <v>0</v>
      </c>
    </row>
    <row r="140" spans="1:7" ht="15.75" customHeight="1">
      <c r="A140" s="139" t="str">
        <f>'Okul Kurum Listesi'!A142</f>
        <v>POLATLI</v>
      </c>
      <c r="B140" s="221" t="str">
        <f>'Okul Kurum Listesi'!B142</f>
        <v>POLATLI MTAL</v>
      </c>
      <c r="C140" s="238"/>
      <c r="D140" s="129"/>
      <c r="E140" s="129"/>
      <c r="F140" s="129"/>
      <c r="G140" s="144">
        <f t="shared" si="21"/>
        <v>0</v>
      </c>
    </row>
    <row r="141" spans="1:7" ht="15.75" customHeight="1">
      <c r="A141" s="236" t="str">
        <f>'Okul Kurum Listesi'!A144</f>
        <v>POLATLI TOPLAMI</v>
      </c>
      <c r="B141" s="248">
        <f>'Okul Kurum Listesi'!B144</f>
        <v>5</v>
      </c>
      <c r="C141" s="241">
        <f>SUM(C137:C140)</f>
        <v>0</v>
      </c>
      <c r="D141" s="147">
        <f t="shared" ref="D141:F141" si="22">SUM(D137:D140)</f>
        <v>0</v>
      </c>
      <c r="E141" s="147">
        <f t="shared" si="22"/>
        <v>0</v>
      </c>
      <c r="F141" s="147">
        <f t="shared" si="22"/>
        <v>0</v>
      </c>
      <c r="G141" s="144">
        <f t="shared" si="21"/>
        <v>0</v>
      </c>
    </row>
    <row r="142" spans="1:7" ht="15.75" customHeight="1">
      <c r="A142" s="139" t="str">
        <f>'Okul Kurum Listesi'!A145</f>
        <v>PURSAKLAR</v>
      </c>
      <c r="B142" s="221" t="str">
        <f>'Okul Kurum Listesi'!B145</f>
        <v>GÜZİDE ÜLKER MTAL</v>
      </c>
      <c r="C142" s="238"/>
      <c r="D142" s="129"/>
      <c r="E142" s="129"/>
      <c r="F142" s="129"/>
      <c r="G142" s="144">
        <f t="shared" si="21"/>
        <v>0</v>
      </c>
    </row>
    <row r="143" spans="1:7" ht="15.75" customHeight="1">
      <c r="A143" s="139" t="str">
        <f>'Okul Kurum Listesi'!A146</f>
        <v>PURSAKLAR</v>
      </c>
      <c r="B143" s="221" t="str">
        <f>'Okul Kurum Listesi'!B146</f>
        <v>PURSAKLAR İMKB MTAL</v>
      </c>
      <c r="C143" s="245"/>
      <c r="D143" s="35"/>
      <c r="E143" s="35"/>
      <c r="F143" s="35"/>
      <c r="G143" s="144">
        <f t="shared" si="19"/>
        <v>0</v>
      </c>
    </row>
    <row r="144" spans="1:7" ht="15.75" customHeight="1">
      <c r="A144" s="139" t="str">
        <f>'Okul Kurum Listesi'!A147</f>
        <v>PURSAKLAR</v>
      </c>
      <c r="B144" s="221" t="str">
        <f>'Okul Kurum Listesi'!B147</f>
        <v>PURSAKLAR MTAL</v>
      </c>
      <c r="C144" s="238"/>
      <c r="D144" s="129"/>
      <c r="E144" s="129"/>
      <c r="F144" s="129"/>
      <c r="G144" s="144">
        <f t="shared" si="19"/>
        <v>0</v>
      </c>
    </row>
    <row r="145" spans="1:7" ht="15.75" customHeight="1">
      <c r="A145" s="139" t="str">
        <f>'Okul Kurum Listesi'!A148</f>
        <v>PURSAKLAR</v>
      </c>
      <c r="B145" s="221" t="str">
        <f>'Okul Kurum Listesi'!B148</f>
        <v>ŞH.BÜYÜKELÇİ DANİŞ TUNALIGİL MTAL</v>
      </c>
      <c r="C145" s="239"/>
      <c r="D145" s="141"/>
      <c r="E145" s="141"/>
      <c r="F145" s="141"/>
      <c r="G145" s="144">
        <f t="shared" si="19"/>
        <v>0</v>
      </c>
    </row>
    <row r="146" spans="1:7" ht="15.75" customHeight="1">
      <c r="A146" s="139" t="str">
        <f>'Okul Kurum Listesi'!A149</f>
        <v>PURSAKLAR</v>
      </c>
      <c r="B146" s="221" t="str">
        <f>'Okul Kurum Listesi'!B149</f>
        <v>Y. KEMAL- M. SÖNMEZ MTAL</v>
      </c>
      <c r="C146" s="238"/>
      <c r="D146" s="129"/>
      <c r="E146" s="129"/>
      <c r="F146" s="129"/>
      <c r="G146" s="144">
        <f t="shared" si="19"/>
        <v>0</v>
      </c>
    </row>
    <row r="147" spans="1:7" ht="15.75" customHeight="1">
      <c r="A147" s="236" t="str">
        <f>'Okul Kurum Listesi'!A150</f>
        <v>PURSAKLAR TOPLAMI</v>
      </c>
      <c r="B147" s="248">
        <f>'Okul Kurum Listesi'!B150</f>
        <v>5</v>
      </c>
      <c r="C147" s="241">
        <f>SUM(C142:C146)</f>
        <v>0</v>
      </c>
      <c r="D147" s="147">
        <f>SUM(D142:D146)</f>
        <v>0</v>
      </c>
      <c r="E147" s="147">
        <f t="shared" ref="E147" si="23">SUM(E142:E146)</f>
        <v>0</v>
      </c>
      <c r="F147" s="147">
        <f>SUM(F142:F146)</f>
        <v>0</v>
      </c>
      <c r="G147" s="144">
        <f t="shared" si="19"/>
        <v>0</v>
      </c>
    </row>
    <row r="148" spans="1:7" ht="15.75" customHeight="1">
      <c r="A148" s="139" t="str">
        <f>'Okul Kurum Listesi'!A151</f>
        <v>SİNCAN</v>
      </c>
      <c r="B148" s="221" t="str">
        <f>'Okul Kurum Listesi'!B151</f>
        <v>ERTUĞRUL GAZİ İMKB MTAL</v>
      </c>
      <c r="C148" s="238"/>
      <c r="D148" s="129"/>
      <c r="E148" s="129"/>
      <c r="F148" s="129"/>
      <c r="G148" s="144">
        <f t="shared" si="19"/>
        <v>0</v>
      </c>
    </row>
    <row r="149" spans="1:7" ht="15.75" customHeight="1">
      <c r="A149" s="139" t="str">
        <f>'Okul Kurum Listesi'!A152</f>
        <v>SİNCAN</v>
      </c>
      <c r="B149" s="221" t="str">
        <f>'Okul Kurum Listesi'!B152</f>
        <v>FATİH ÖZCAN SABANCI MTAL</v>
      </c>
      <c r="C149" s="243"/>
      <c r="D149" s="129"/>
      <c r="E149" s="129"/>
      <c r="F149" s="155"/>
      <c r="G149" s="144">
        <f t="shared" si="19"/>
        <v>0</v>
      </c>
    </row>
    <row r="150" spans="1:7" ht="15.75" customHeight="1">
      <c r="A150" s="139" t="str">
        <f>'Okul Kurum Listesi'!A153</f>
        <v>SİNCAN</v>
      </c>
      <c r="B150" s="221" t="str">
        <f>'Okul Kurum Listesi'!B153</f>
        <v>FATİH MTAL</v>
      </c>
      <c r="C150" s="246"/>
      <c r="D150" s="153"/>
      <c r="E150" s="153"/>
      <c r="F150" s="154"/>
      <c r="G150" s="144">
        <f t="shared" si="19"/>
        <v>0</v>
      </c>
    </row>
    <row r="151" spans="1:7" ht="15.75" customHeight="1">
      <c r="A151" s="139" t="str">
        <f>'Okul Kurum Listesi'!A155</f>
        <v>SİNCAN</v>
      </c>
      <c r="B151" s="221" t="str">
        <f>'Okul Kurum Listesi'!B155</f>
        <v>LAYIKA AKBİLEK MTAL</v>
      </c>
      <c r="C151" s="239"/>
      <c r="D151" s="141"/>
      <c r="E151" s="141"/>
      <c r="F151" s="141"/>
      <c r="G151" s="144">
        <f t="shared" si="19"/>
        <v>0</v>
      </c>
    </row>
    <row r="152" spans="1:7" ht="15.75" customHeight="1">
      <c r="A152" s="139" t="str">
        <f>'Okul Kurum Listesi'!A156</f>
        <v>SİNCAN</v>
      </c>
      <c r="B152" s="221" t="str">
        <f>'Okul Kurum Listesi'!B156</f>
        <v>NEFİSE ANDİÇEN MTAL</v>
      </c>
      <c r="C152" s="238"/>
      <c r="D152" s="129"/>
      <c r="E152" s="129"/>
      <c r="F152" s="129"/>
      <c r="G152" s="144">
        <f t="shared" si="19"/>
        <v>0</v>
      </c>
    </row>
    <row r="153" spans="1:7" ht="15.75" customHeight="1">
      <c r="A153" s="139" t="str">
        <f>'Okul Kurum Listesi'!A157</f>
        <v>SİNCAN</v>
      </c>
      <c r="B153" s="221" t="str">
        <f>'Okul Kurum Listesi'!B157</f>
        <v>PINARBAŞI MTAL</v>
      </c>
      <c r="C153" s="239"/>
      <c r="D153" s="141"/>
      <c r="E153" s="141"/>
      <c r="F153" s="141"/>
      <c r="G153" s="144">
        <f t="shared" si="19"/>
        <v>0</v>
      </c>
    </row>
    <row r="154" spans="1:7" ht="15.75" customHeight="1">
      <c r="A154" s="139" t="str">
        <f>'Okul Kurum Listesi'!A158</f>
        <v>SİNCAN</v>
      </c>
      <c r="B154" s="221" t="str">
        <f>'Okul Kurum Listesi'!B158</f>
        <v>SİNCAN AHMET ANDİÇEN MTAL</v>
      </c>
      <c r="C154" s="238"/>
      <c r="D154" s="129"/>
      <c r="E154" s="129"/>
      <c r="F154" s="129"/>
      <c r="G154" s="144">
        <f t="shared" si="19"/>
        <v>0</v>
      </c>
    </row>
    <row r="155" spans="1:7" ht="15.75" customHeight="1">
      <c r="A155" s="139" t="str">
        <f>'Okul Kurum Listesi'!A159</f>
        <v>SİNCAN</v>
      </c>
      <c r="B155" s="221" t="str">
        <f>'Okul Kurum Listesi'!B159</f>
        <v>SİNCAN MTAL</v>
      </c>
      <c r="C155" s="238"/>
      <c r="D155" s="129"/>
      <c r="E155" s="129"/>
      <c r="F155" s="129"/>
      <c r="G155" s="144">
        <f t="shared" si="19"/>
        <v>0</v>
      </c>
    </row>
    <row r="156" spans="1:7" ht="15.75" customHeight="1">
      <c r="A156" s="139" t="str">
        <f>'Okul Kurum Listesi'!A160</f>
        <v>SİNCAN</v>
      </c>
      <c r="B156" s="221" t="str">
        <f>'Okul Kurum Listesi'!B160</f>
        <v>SİNCAN İMKB MTAL</v>
      </c>
      <c r="C156" s="239"/>
      <c r="D156" s="141"/>
      <c r="E156" s="141"/>
      <c r="F156" s="141"/>
      <c r="G156" s="144">
        <f t="shared" si="19"/>
        <v>0</v>
      </c>
    </row>
    <row r="157" spans="1:7" ht="15.75" customHeight="1">
      <c r="A157" s="139" t="str">
        <f>'Okul Kurum Listesi'!A161</f>
        <v>SİNCAN</v>
      </c>
      <c r="B157" s="221" t="str">
        <f>'Okul Kurum Listesi'!B161</f>
        <v>TEMELLİ ÇPL MTAL</v>
      </c>
      <c r="C157" s="239"/>
      <c r="D157" s="129"/>
      <c r="E157" s="129"/>
      <c r="F157" s="129"/>
      <c r="G157" s="144">
        <f t="shared" si="19"/>
        <v>0</v>
      </c>
    </row>
    <row r="158" spans="1:7" ht="15.75" customHeight="1">
      <c r="A158" s="139" t="str">
        <f>'Okul Kurum Listesi'!A162</f>
        <v>SİNCAN</v>
      </c>
      <c r="B158" s="221" t="str">
        <f>'Okul Kurum Listesi'!B162</f>
        <v>TÖREKENT MTAL</v>
      </c>
      <c r="C158" s="238"/>
      <c r="D158" s="129"/>
      <c r="E158" s="129"/>
      <c r="F158" s="129"/>
      <c r="G158" s="144">
        <f t="shared" si="19"/>
        <v>0</v>
      </c>
    </row>
    <row r="159" spans="1:7" ht="15.75" customHeight="1">
      <c r="A159" s="139" t="str">
        <f>'Okul Kurum Listesi'!A163</f>
        <v>SİNCAN</v>
      </c>
      <c r="B159" s="221" t="str">
        <f>'Okul Kurum Listesi'!B163</f>
        <v>YENİKENT AHMET Ç. MTAL</v>
      </c>
      <c r="C159" s="238"/>
      <c r="D159" s="129"/>
      <c r="E159" s="129"/>
      <c r="F159" s="129"/>
      <c r="G159" s="144">
        <f t="shared" si="19"/>
        <v>0</v>
      </c>
    </row>
    <row r="160" spans="1:7" ht="15.75" customHeight="1">
      <c r="A160" s="139" t="str">
        <f>'Okul Kurum Listesi'!A164</f>
        <v>SİNCAN</v>
      </c>
      <c r="B160" s="221" t="str">
        <f>'Okul Kurum Listesi'!B164</f>
        <v>YENİKENT MTAL</v>
      </c>
      <c r="C160" s="239"/>
      <c r="D160" s="141"/>
      <c r="E160" s="141"/>
      <c r="F160" s="141"/>
      <c r="G160" s="144">
        <f t="shared" si="19"/>
        <v>0</v>
      </c>
    </row>
    <row r="161" spans="1:7" ht="15.75" customHeight="1">
      <c r="A161" s="236" t="str">
        <f>'Okul Kurum Listesi'!A165</f>
        <v>SİNCAN TOPLAMI</v>
      </c>
      <c r="B161" s="248">
        <f>'Okul Kurum Listesi'!B165</f>
        <v>14</v>
      </c>
      <c r="C161" s="241">
        <f>SUM(C148:C160)</f>
        <v>0</v>
      </c>
      <c r="D161" s="147">
        <f t="shared" ref="D161:F161" si="24">SUM(D148:D160)</f>
        <v>0</v>
      </c>
      <c r="E161" s="147">
        <f t="shared" si="24"/>
        <v>0</v>
      </c>
      <c r="F161" s="147">
        <f t="shared" si="24"/>
        <v>0</v>
      </c>
      <c r="G161" s="144">
        <f t="shared" si="19"/>
        <v>0</v>
      </c>
    </row>
    <row r="162" spans="1:7" ht="15.75" customHeight="1">
      <c r="A162" s="139" t="str">
        <f>'Okul Kurum Listesi'!A166</f>
        <v>ŞEREFLİKOÇHİSAR</v>
      </c>
      <c r="B162" s="221" t="str">
        <f>'Okul Kurum Listesi'!B166</f>
        <v>ÇALÖREN ÇPL MTAL</v>
      </c>
      <c r="C162" s="238"/>
      <c r="D162" s="129"/>
      <c r="E162" s="129"/>
      <c r="F162" s="129"/>
      <c r="G162" s="144">
        <f t="shared" si="19"/>
        <v>0</v>
      </c>
    </row>
    <row r="163" spans="1:7" ht="15.75" customHeight="1">
      <c r="A163" s="139" t="str">
        <f>'Okul Kurum Listesi'!A167</f>
        <v>ŞEREFLİKOÇHİSAR</v>
      </c>
      <c r="B163" s="221" t="str">
        <f>'Okul Kurum Listesi'!B167</f>
        <v>DR. SABİHA UZUN MTAL</v>
      </c>
      <c r="C163" s="238"/>
      <c r="D163" s="129"/>
      <c r="E163" s="129"/>
      <c r="F163" s="129"/>
      <c r="G163" s="144">
        <f t="shared" si="19"/>
        <v>0</v>
      </c>
    </row>
    <row r="164" spans="1:7" ht="15.75" customHeight="1">
      <c r="A164" s="139" t="str">
        <f>'Okul Kurum Listesi'!A168</f>
        <v>ŞEREFLİKOÇHİSAR</v>
      </c>
      <c r="B164" s="221" t="str">
        <f>'Okul Kurum Listesi'!B168</f>
        <v>NİZAMÜLMÜLK MTAL</v>
      </c>
      <c r="C164" s="238"/>
      <c r="D164" s="129"/>
      <c r="E164" s="129"/>
      <c r="F164" s="129"/>
      <c r="G164" s="144">
        <f t="shared" si="19"/>
        <v>0</v>
      </c>
    </row>
    <row r="165" spans="1:7" ht="15.75" customHeight="1">
      <c r="A165" s="139" t="str">
        <f>'Okul Kurum Listesi'!A169</f>
        <v>ŞEREFLİKOÇHİSAR</v>
      </c>
      <c r="B165" s="221" t="str">
        <f>'Okul Kurum Listesi'!B169</f>
        <v>ŞEHİT ORHAN DURUKAN MTAL</v>
      </c>
      <c r="C165" s="238"/>
      <c r="D165" s="129"/>
      <c r="E165" s="129"/>
      <c r="F165" s="129"/>
      <c r="G165" s="144">
        <f t="shared" si="19"/>
        <v>0</v>
      </c>
    </row>
    <row r="166" spans="1:7" ht="15.75" customHeight="1">
      <c r="A166" s="139" t="str">
        <f>'Okul Kurum Listesi'!A170</f>
        <v>ŞEREFLİKOÇHİSAR</v>
      </c>
      <c r="B166" s="221" t="str">
        <f>'Okul Kurum Listesi'!B170</f>
        <v xml:space="preserve">ŞEREFLİKOÇHİSAR MTAL </v>
      </c>
      <c r="C166" s="238"/>
      <c r="D166" s="129"/>
      <c r="E166" s="129"/>
      <c r="F166" s="129"/>
      <c r="G166" s="144">
        <f t="shared" si="19"/>
        <v>0</v>
      </c>
    </row>
    <row r="167" spans="1:7" ht="15.75" customHeight="1">
      <c r="A167" s="236" t="str">
        <f>'Okul Kurum Listesi'!A171</f>
        <v>ŞEREFLİKOÇHİSAR TOPLAMI</v>
      </c>
      <c r="B167" s="248">
        <f>'Okul Kurum Listesi'!B171</f>
        <v>5</v>
      </c>
      <c r="C167" s="241">
        <f>SUM(C162:C166)</f>
        <v>0</v>
      </c>
      <c r="D167" s="147">
        <f>SUM(D162:D166)</f>
        <v>0</v>
      </c>
      <c r="E167" s="147">
        <f t="shared" ref="E167:F167" si="25">SUM(E162:E166)</f>
        <v>0</v>
      </c>
      <c r="F167" s="147">
        <f t="shared" si="25"/>
        <v>0</v>
      </c>
      <c r="G167" s="144">
        <f t="shared" si="19"/>
        <v>0</v>
      </c>
    </row>
    <row r="168" spans="1:7" ht="15.75" customHeight="1">
      <c r="A168" s="139" t="str">
        <f>'Okul Kurum Listesi'!A172</f>
        <v>YENİMAHALLE</v>
      </c>
      <c r="B168" s="221" t="str">
        <f>'Okul Kurum Listesi'!B172</f>
        <v>AHİ EVRAN MTAL</v>
      </c>
      <c r="C168" s="238"/>
      <c r="D168" s="129"/>
      <c r="E168" s="129"/>
      <c r="F168" s="129"/>
      <c r="G168" s="144">
        <f t="shared" si="19"/>
        <v>0</v>
      </c>
    </row>
    <row r="169" spans="1:7" ht="15.75" customHeight="1">
      <c r="A169" s="139" t="str">
        <f>'Okul Kurum Listesi'!A173</f>
        <v>YENİMAHALLE</v>
      </c>
      <c r="B169" s="221" t="str">
        <f>'Okul Kurum Listesi'!B173</f>
        <v>ANKARA  MTAL</v>
      </c>
      <c r="C169" s="238"/>
      <c r="D169" s="129"/>
      <c r="E169" s="129"/>
      <c r="F169" s="129"/>
      <c r="G169" s="144">
        <f t="shared" si="19"/>
        <v>0</v>
      </c>
    </row>
    <row r="170" spans="1:7" ht="15.75" customHeight="1">
      <c r="A170" s="139" t="str">
        <f>'Okul Kurum Listesi'!A174</f>
        <v>YENİMAHALLE</v>
      </c>
      <c r="B170" s="221" t="str">
        <f>'Okul Kurum Listesi'!B174</f>
        <v>BATIKENT MTAL</v>
      </c>
      <c r="C170" s="238"/>
      <c r="D170" s="129"/>
      <c r="E170" s="129"/>
      <c r="F170" s="129"/>
      <c r="G170" s="144">
        <f t="shared" si="19"/>
        <v>0</v>
      </c>
    </row>
    <row r="171" spans="1:7" ht="15.75" customHeight="1">
      <c r="A171" s="139" t="str">
        <f>'Okul Kurum Listesi'!A175</f>
        <v>YENİMAHALLE</v>
      </c>
      <c r="B171" s="221" t="str">
        <f>'Okul Kurum Listesi'!B175</f>
        <v>BATIKENT ŞEVKET EVLİYAGİL MTAL</v>
      </c>
      <c r="C171" s="238"/>
      <c r="D171" s="129"/>
      <c r="E171" s="129"/>
      <c r="F171" s="129"/>
      <c r="G171" s="144">
        <f t="shared" si="19"/>
        <v>0</v>
      </c>
    </row>
    <row r="172" spans="1:7" ht="15.75" customHeight="1">
      <c r="A172" s="139" t="str">
        <f>'Okul Kurum Listesi'!A176</f>
        <v>YENİMAHALLE</v>
      </c>
      <c r="B172" s="221" t="str">
        <f>'Okul Kurum Listesi'!B176</f>
        <v>GAZİ MTAL</v>
      </c>
      <c r="C172" s="238"/>
      <c r="D172" s="129"/>
      <c r="E172" s="129"/>
      <c r="F172" s="129"/>
      <c r="G172" s="144">
        <f t="shared" si="19"/>
        <v>0</v>
      </c>
    </row>
    <row r="173" spans="1:7" ht="15.75" customHeight="1">
      <c r="A173" s="139" t="str">
        <f>'Okul Kurum Listesi'!A177</f>
        <v>YENİMAHALLE</v>
      </c>
      <c r="B173" s="221" t="str">
        <f>'Okul Kurum Listesi'!B177</f>
        <v>HALİDE EDİP  MTAL</v>
      </c>
      <c r="C173" s="238"/>
      <c r="D173" s="129"/>
      <c r="E173" s="129"/>
      <c r="F173" s="129"/>
      <c r="G173" s="144">
        <f t="shared" si="19"/>
        <v>0</v>
      </c>
    </row>
    <row r="174" spans="1:7" ht="15.75" customHeight="1">
      <c r="A174" s="139" t="str">
        <f>'Okul Kurum Listesi'!A178</f>
        <v>YENİMAHALLE</v>
      </c>
      <c r="B174" s="221" t="str">
        <f>'Okul Kurum Listesi'!B178</f>
        <v>MEHMET RÜŞTÜ UZEL MTAL</v>
      </c>
      <c r="C174" s="238"/>
      <c r="D174" s="129"/>
      <c r="E174" s="129"/>
      <c r="F174" s="129"/>
      <c r="G174" s="144">
        <f t="shared" si="19"/>
        <v>0</v>
      </c>
    </row>
    <row r="175" spans="1:7" ht="15.75" customHeight="1">
      <c r="A175" s="139" t="str">
        <f>'Okul Kurum Listesi'!A179</f>
        <v>YENİMAHALLE</v>
      </c>
      <c r="B175" s="221" t="str">
        <f>'Okul Kurum Listesi'!B179</f>
        <v>ÇİĞDEM TEPE MTAL</v>
      </c>
      <c r="C175" s="238"/>
      <c r="D175" s="129"/>
      <c r="E175" s="129"/>
      <c r="F175" s="129"/>
      <c r="G175" s="144">
        <f t="shared" si="19"/>
        <v>0</v>
      </c>
    </row>
    <row r="176" spans="1:7" ht="15.75" customHeight="1">
      <c r="A176" s="139" t="str">
        <f>'Okul Kurum Listesi'!A180</f>
        <v>YENİMAHALLE</v>
      </c>
      <c r="B176" s="221" t="str">
        <f>'Okul Kurum Listesi'!B180</f>
        <v>MİMAR SİNAN MTAL</v>
      </c>
      <c r="C176" s="238"/>
      <c r="D176" s="129"/>
      <c r="E176" s="129"/>
      <c r="F176" s="129"/>
      <c r="G176" s="144">
        <f t="shared" si="19"/>
        <v>0</v>
      </c>
    </row>
    <row r="177" spans="1:7" ht="15.75" customHeight="1">
      <c r="A177" s="139" t="str">
        <f>'Okul Kurum Listesi'!A180</f>
        <v>YENİMAHALLE</v>
      </c>
      <c r="B177" s="221" t="str">
        <f>'Okul Kurum Listesi'!B180</f>
        <v>MİMAR SİNAN MTAL</v>
      </c>
      <c r="C177" s="238"/>
      <c r="D177" s="129"/>
      <c r="E177" s="129"/>
      <c r="F177" s="129"/>
      <c r="G177" s="144">
        <f t="shared" si="19"/>
        <v>0</v>
      </c>
    </row>
    <row r="178" spans="1:7" ht="15.75" customHeight="1">
      <c r="A178" s="139" t="str">
        <f>'Okul Kurum Listesi'!A181</f>
        <v>YENİMAHALLE</v>
      </c>
      <c r="B178" s="221" t="str">
        <f>'Okul Kurum Listesi'!B181</f>
        <v>HARUN ÇAKMAK  MTAL</v>
      </c>
      <c r="C178" s="238"/>
      <c r="D178" s="129"/>
      <c r="E178" s="129"/>
      <c r="F178" s="129"/>
      <c r="G178" s="144">
        <f t="shared" si="19"/>
        <v>0</v>
      </c>
    </row>
    <row r="179" spans="1:7" ht="15.75" customHeight="1">
      <c r="A179" s="139" t="str">
        <f>'Okul Kurum Listesi'!A182</f>
        <v>YENİMAHALLE</v>
      </c>
      <c r="B179" s="221" t="str">
        <f>'Okul Kurum Listesi'!B182</f>
        <v>OSTİM  MTAL</v>
      </c>
      <c r="C179" s="238"/>
      <c r="D179" s="129"/>
      <c r="E179" s="129"/>
      <c r="F179" s="129"/>
      <c r="G179" s="144">
        <f t="shared" si="19"/>
        <v>0</v>
      </c>
    </row>
    <row r="180" spans="1:7" ht="15.75" customHeight="1">
      <c r="A180" s="139" t="str">
        <f>'Okul Kurum Listesi'!A183</f>
        <v>YENİMAHALLE</v>
      </c>
      <c r="B180" s="221" t="str">
        <f>'Okul Kurum Listesi'!B183</f>
        <v>YUNUS EMRE MTAL</v>
      </c>
      <c r="C180" s="238"/>
      <c r="D180" s="129"/>
      <c r="E180" s="129"/>
      <c r="F180" s="129"/>
      <c r="G180" s="144">
        <f t="shared" si="19"/>
        <v>0</v>
      </c>
    </row>
    <row r="181" spans="1:7" ht="15.75" customHeight="1">
      <c r="A181" s="139" t="str">
        <f>'Okul Kurum Listesi'!A184</f>
        <v>YENİMAHALLE</v>
      </c>
      <c r="B181" s="221" t="str">
        <f>'Okul Kurum Listesi'!B184</f>
        <v>YENİMAHALLE  MTAL</v>
      </c>
      <c r="C181" s="238"/>
      <c r="D181" s="129"/>
      <c r="E181" s="129"/>
      <c r="F181" s="129"/>
      <c r="G181" s="144">
        <f t="shared" si="19"/>
        <v>0</v>
      </c>
    </row>
    <row r="182" spans="1:7" ht="15.75" customHeight="1">
      <c r="A182" s="139" t="str">
        <f>'Okul Kurum Listesi'!A185</f>
        <v>YENİMAHALLE</v>
      </c>
      <c r="B182" s="221" t="str">
        <f>'Okul Kurum Listesi'!B185</f>
        <v xml:space="preserve">ZEYNEP SALİHA ALP MTAL </v>
      </c>
      <c r="C182" s="238"/>
      <c r="D182" s="129"/>
      <c r="E182" s="129"/>
      <c r="F182" s="129"/>
      <c r="G182" s="144">
        <f t="shared" si="19"/>
        <v>0</v>
      </c>
    </row>
    <row r="183" spans="1:7" ht="15.75" customHeight="1">
      <c r="A183" s="236" t="str">
        <f>'Okul Kurum Listesi'!A186</f>
        <v>YENİMAHALLE TOPLAMI</v>
      </c>
      <c r="B183" s="248">
        <f>'Okul Kurum Listesi'!B186</f>
        <v>14</v>
      </c>
      <c r="C183" s="241">
        <f>SUM(C168:C182)</f>
        <v>0</v>
      </c>
      <c r="D183" s="147">
        <f>SUM(D168:D182)</f>
        <v>0</v>
      </c>
      <c r="E183" s="147">
        <f>SUM(E168:E182)</f>
        <v>0</v>
      </c>
      <c r="F183" s="147">
        <f>SUM(F168:F182)</f>
        <v>0</v>
      </c>
      <c r="G183" s="144">
        <f t="shared" si="19"/>
        <v>0</v>
      </c>
    </row>
    <row r="184" spans="1:7" ht="18.75" customHeight="1" thickBot="1">
      <c r="A184" s="237" t="str">
        <f>'Okul Kurum Listesi'!A187</f>
        <v>ANKARA TOPLAMI</v>
      </c>
      <c r="B184" s="249">
        <f>'Okul Kurum Listesi'!B187</f>
        <v>159</v>
      </c>
      <c r="C184" s="247">
        <f>SUM(C7,C21,C23,C28,C33,C35,C54,C60,C65,C74,C76,C84,C86,C91,C94,C99,C112,C117,C131,C136,C141,C147,C161,C167,C183)</f>
        <v>0</v>
      </c>
      <c r="D184" s="157">
        <f t="shared" ref="D184:G184" si="26">SUM(D7,D21,D23,D28,D33,D35,D54,D60,D65,D74,D76,D84,D86,D91,D94,D99,D112,D117,D131,D136,D141,D147,D161,D167,D183)</f>
        <v>0</v>
      </c>
      <c r="E184" s="157">
        <f t="shared" si="26"/>
        <v>0</v>
      </c>
      <c r="F184" s="157">
        <f t="shared" si="26"/>
        <v>0</v>
      </c>
      <c r="G184" s="158">
        <f t="shared" si="26"/>
        <v>0</v>
      </c>
    </row>
  </sheetData>
  <mergeCells count="6">
    <mergeCell ref="I33:J33"/>
    <mergeCell ref="K33:L33"/>
    <mergeCell ref="A1:G1"/>
    <mergeCell ref="A2:A3"/>
    <mergeCell ref="B2:B3"/>
    <mergeCell ref="C2:G2"/>
  </mergeCells>
  <pageMargins left="0.31496062992125984" right="0.31496062992125984" top="0.35433070866141736" bottom="0.35433070866141736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4"/>
  <dimension ref="A1:R200"/>
  <sheetViews>
    <sheetView view="pageBreakPreview" zoomScaleSheetLayoutView="100" workbookViewId="0">
      <pane ySplit="2" topLeftCell="A57" activePane="bottomLeft" state="frozen"/>
      <selection pane="bottomLeft" activeCell="B19" sqref="B19"/>
    </sheetView>
  </sheetViews>
  <sheetFormatPr defaultRowHeight="15"/>
  <cols>
    <col min="1" max="1" width="25.7109375" style="209" bestFit="1" customWidth="1"/>
    <col min="2" max="2" width="49" style="114" bestFit="1" customWidth="1"/>
    <col min="3" max="4" width="7.28515625" style="437" bestFit="1" customWidth="1"/>
    <col min="5" max="5" width="6.5703125" style="439" customWidth="1"/>
    <col min="6" max="6" width="7.28515625" style="437" bestFit="1" customWidth="1"/>
    <col min="7" max="13" width="6.5703125" style="437" bestFit="1" customWidth="1"/>
    <col min="14" max="14" width="7.28515625" style="439" bestFit="1" customWidth="1"/>
    <col min="15" max="17" width="6.5703125" style="114" bestFit="1" customWidth="1"/>
    <col min="18" max="18" width="81.140625" style="114" hidden="1" customWidth="1"/>
    <col min="19" max="16384" width="9.140625" style="114"/>
  </cols>
  <sheetData>
    <row r="1" spans="1:18" ht="63" customHeight="1" thickBot="1">
      <c r="A1" s="561" t="s">
        <v>246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8" ht="117" customHeight="1" thickBot="1">
      <c r="A2" s="405" t="s">
        <v>0</v>
      </c>
      <c r="B2" s="405" t="s">
        <v>1</v>
      </c>
      <c r="C2" s="407" t="s">
        <v>244</v>
      </c>
      <c r="D2" s="409" t="s">
        <v>242</v>
      </c>
      <c r="E2" s="410" t="s">
        <v>245</v>
      </c>
      <c r="F2" s="411" t="s">
        <v>234</v>
      </c>
      <c r="G2" s="412" t="s">
        <v>235</v>
      </c>
      <c r="H2" s="412" t="s">
        <v>236</v>
      </c>
      <c r="I2" s="412" t="s">
        <v>237</v>
      </c>
      <c r="J2" s="412" t="s">
        <v>238</v>
      </c>
      <c r="K2" s="412" t="s">
        <v>239</v>
      </c>
      <c r="L2" s="412" t="s">
        <v>240</v>
      </c>
      <c r="M2" s="412" t="s">
        <v>241</v>
      </c>
      <c r="N2" s="413" t="s">
        <v>243</v>
      </c>
      <c r="O2" s="455" t="s">
        <v>247</v>
      </c>
      <c r="P2" s="456" t="s">
        <v>248</v>
      </c>
      <c r="Q2" s="413" t="s">
        <v>249</v>
      </c>
      <c r="R2" s="498" t="s">
        <v>251</v>
      </c>
    </row>
    <row r="3" spans="1:18" ht="15.75" customHeight="1">
      <c r="A3" s="404" t="str">
        <f>'Okul Kurum Listesi'!A3</f>
        <v>AKYURT</v>
      </c>
      <c r="B3" s="404" t="str">
        <f>'Okul Kurum Listesi'!B3</f>
        <v>AKYURT MTAL</v>
      </c>
      <c r="C3" s="481"/>
      <c r="D3" s="482"/>
      <c r="E3" s="414">
        <f>C3-D3</f>
        <v>0</v>
      </c>
      <c r="F3" s="415"/>
      <c r="G3" s="416"/>
      <c r="H3" s="416"/>
      <c r="I3" s="416"/>
      <c r="J3" s="416"/>
      <c r="K3" s="416"/>
      <c r="L3" s="416"/>
      <c r="M3" s="416"/>
      <c r="N3" s="417">
        <f>SUM(G3:M3)</f>
        <v>0</v>
      </c>
      <c r="O3" s="468" t="str">
        <f t="shared" ref="O3:O66" si="0">IF(N3&gt;0,(N3*100)/C3," ")</f>
        <v/>
      </c>
      <c r="P3" s="469" t="str">
        <f t="shared" ref="P3:P66" si="1">IF(N3&gt;0,(F3*100)/C3," ")</f>
        <v/>
      </c>
      <c r="Q3" s="470" t="str">
        <f t="shared" ref="Q3:Q66" si="2">IF(N3&gt;0,(E3*100)/C3," ")</f>
        <v/>
      </c>
      <c r="R3" s="114" t="str">
        <f>IF(N3&lt;1,CONCATENATE(INDEX(A3:B3,1,1)," - ",INDEX(A3:B3,1,2))," ")</f>
        <v>AKYURT - AKYURT MTAL</v>
      </c>
    </row>
    <row r="4" spans="1:18" ht="15.75" customHeight="1">
      <c r="A4" s="206" t="str">
        <f>'Okul Kurum Listesi'!A4</f>
        <v>AKYURT</v>
      </c>
      <c r="B4" s="206" t="str">
        <f>'Okul Kurum Listesi'!B4</f>
        <v>PROF. DR.NUSRET FİŞEK MTAL</v>
      </c>
      <c r="C4" s="483"/>
      <c r="D4" s="484"/>
      <c r="E4" s="408">
        <f t="shared" ref="E4:E5" si="3">C4-D4</f>
        <v>0</v>
      </c>
      <c r="F4" s="418"/>
      <c r="G4" s="419"/>
      <c r="H4" s="419"/>
      <c r="I4" s="419"/>
      <c r="J4" s="419"/>
      <c r="K4" s="419"/>
      <c r="L4" s="419"/>
      <c r="M4" s="419"/>
      <c r="N4" s="420">
        <f t="shared" ref="N4:N5" si="4">SUM(G4:M4)</f>
        <v>0</v>
      </c>
      <c r="O4" s="462" t="str">
        <f t="shared" si="0"/>
        <v/>
      </c>
      <c r="P4" s="463" t="str">
        <f t="shared" si="1"/>
        <v/>
      </c>
      <c r="Q4" s="467" t="str">
        <f t="shared" si="2"/>
        <v/>
      </c>
      <c r="R4" s="114" t="str">
        <f t="shared" ref="R4:R67" si="5">IF(N4&lt;1,CONCATENATE(INDEX(A4:B4,1,1)," - ",INDEX(A4:B4,1,2))," ")</f>
        <v>AKYURT - PROF. DR.NUSRET FİŞEK MTAL</v>
      </c>
    </row>
    <row r="5" spans="1:18" ht="15.75" customHeight="1">
      <c r="A5" s="206" t="str">
        <f>'Okul Kurum Listesi'!A5</f>
        <v>AKYURT</v>
      </c>
      <c r="B5" s="206" t="str">
        <f>'Okul Kurum Listesi'!B5</f>
        <v>NEVZAT HÜSEYİN TİRYAKİ MTAL</v>
      </c>
      <c r="C5" s="483"/>
      <c r="D5" s="484"/>
      <c r="E5" s="408">
        <f t="shared" si="3"/>
        <v>0</v>
      </c>
      <c r="F5" s="418"/>
      <c r="G5" s="419"/>
      <c r="H5" s="419"/>
      <c r="I5" s="419"/>
      <c r="J5" s="419"/>
      <c r="K5" s="419"/>
      <c r="L5" s="419"/>
      <c r="M5" s="419"/>
      <c r="N5" s="420">
        <f t="shared" si="4"/>
        <v>0</v>
      </c>
      <c r="O5" s="462" t="str">
        <f t="shared" si="0"/>
        <v/>
      </c>
      <c r="P5" s="463" t="str">
        <f t="shared" si="1"/>
        <v/>
      </c>
      <c r="Q5" s="467" t="str">
        <f t="shared" si="2"/>
        <v/>
      </c>
      <c r="R5" s="114" t="str">
        <f t="shared" si="5"/>
        <v>AKYURT - NEVZAT HÜSEYİN TİRYAKİ MTAL</v>
      </c>
    </row>
    <row r="6" spans="1:18" ht="15.75" customHeight="1">
      <c r="A6" s="446" t="str">
        <f>'Okul Kurum Listesi'!A6</f>
        <v>AKYURT   TOPLAMI</v>
      </c>
      <c r="B6" s="447">
        <f>'Okul Kurum Listesi'!B6</f>
        <v>3</v>
      </c>
      <c r="C6" s="485">
        <f>SUM(C3:C5)</f>
        <v>0</v>
      </c>
      <c r="D6" s="486">
        <f>SUM(D3:D5)</f>
        <v>0</v>
      </c>
      <c r="E6" s="425">
        <f t="shared" ref="E6:L6" si="6">SUM(E3:E5)</f>
        <v>0</v>
      </c>
      <c r="F6" s="442">
        <f t="shared" si="6"/>
        <v>0</v>
      </c>
      <c r="G6" s="443">
        <f t="shared" si="6"/>
        <v>0</v>
      </c>
      <c r="H6" s="443">
        <f t="shared" si="6"/>
        <v>0</v>
      </c>
      <c r="I6" s="443">
        <f t="shared" si="6"/>
        <v>0</v>
      </c>
      <c r="J6" s="443">
        <f t="shared" si="6"/>
        <v>0</v>
      </c>
      <c r="K6" s="443">
        <f t="shared" si="6"/>
        <v>0</v>
      </c>
      <c r="L6" s="443">
        <f t="shared" si="6"/>
        <v>0</v>
      </c>
      <c r="M6" s="443">
        <f>SUM(M3:M5)</f>
        <v>0</v>
      </c>
      <c r="N6" s="428">
        <f>SUM(N3:N5)</f>
        <v>0</v>
      </c>
      <c r="O6" s="471" t="str">
        <f t="shared" si="0"/>
        <v/>
      </c>
      <c r="P6" s="472" t="str">
        <f t="shared" si="1"/>
        <v/>
      </c>
      <c r="Q6" s="473" t="str">
        <f t="shared" si="2"/>
        <v/>
      </c>
      <c r="R6" s="503" t="str">
        <f>CONCATENATE(COUNTIF(R3:R5," ")," ","okul verilerini bildirmiştir.")</f>
        <v>0 okul verilerini bildirmiştir.</v>
      </c>
    </row>
    <row r="7" spans="1:18" ht="15.75" customHeight="1">
      <c r="A7" s="252" t="str">
        <f>'Okul Kurum Listesi'!A7</f>
        <v>ALTINDAĞ</v>
      </c>
      <c r="B7" s="252" t="str">
        <f>'Okul Kurum Listesi'!B7</f>
        <v>AHMET YESEVİ MTAL</v>
      </c>
      <c r="C7" s="487"/>
      <c r="D7" s="488"/>
      <c r="E7" s="408">
        <f t="shared" ref="E7:E19" si="7">C7-D7</f>
        <v>0</v>
      </c>
      <c r="F7" s="418"/>
      <c r="G7" s="419"/>
      <c r="H7" s="419"/>
      <c r="I7" s="419"/>
      <c r="J7" s="419"/>
      <c r="K7" s="419"/>
      <c r="L7" s="419"/>
      <c r="M7" s="419"/>
      <c r="N7" s="420">
        <f t="shared" ref="N7:N19" si="8">SUM(G7:M7)</f>
        <v>0</v>
      </c>
      <c r="O7" s="462" t="str">
        <f t="shared" si="0"/>
        <v/>
      </c>
      <c r="P7" s="463" t="str">
        <f t="shared" si="1"/>
        <v/>
      </c>
      <c r="Q7" s="467" t="str">
        <f t="shared" si="2"/>
        <v/>
      </c>
      <c r="R7" s="114" t="str">
        <f t="shared" si="5"/>
        <v>ALTINDAĞ - AHMET YESEVİ MTAL</v>
      </c>
    </row>
    <row r="8" spans="1:18" ht="15.75" customHeight="1">
      <c r="A8" s="252" t="str">
        <f>'Okul Kurum Listesi'!A8</f>
        <v>ALTINDAĞ</v>
      </c>
      <c r="B8" s="252" t="str">
        <f>'Okul Kurum Listesi'!B8</f>
        <v>DOĞANTEPE MTAL</v>
      </c>
      <c r="C8" s="487"/>
      <c r="D8" s="488"/>
      <c r="E8" s="408">
        <f t="shared" si="7"/>
        <v>0</v>
      </c>
      <c r="F8" s="418"/>
      <c r="G8" s="419"/>
      <c r="H8" s="419"/>
      <c r="I8" s="419"/>
      <c r="J8" s="419"/>
      <c r="K8" s="419"/>
      <c r="L8" s="419"/>
      <c r="M8" s="419"/>
      <c r="N8" s="420">
        <f t="shared" si="8"/>
        <v>0</v>
      </c>
      <c r="O8" s="462" t="str">
        <f t="shared" si="0"/>
        <v/>
      </c>
      <c r="P8" s="463" t="str">
        <f t="shared" si="1"/>
        <v/>
      </c>
      <c r="Q8" s="467" t="str">
        <f t="shared" si="2"/>
        <v/>
      </c>
      <c r="R8" s="114" t="str">
        <f t="shared" si="5"/>
        <v>ALTINDAĞ - DOĞANTEPE MTAL</v>
      </c>
    </row>
    <row r="9" spans="1:18" ht="15.75" customHeight="1">
      <c r="A9" s="252" t="str">
        <f>'Okul Kurum Listesi'!A9</f>
        <v>ALTINDAĞ</v>
      </c>
      <c r="B9" s="252" t="str">
        <f>'Okul Kurum Listesi'!B9</f>
        <v>İSKİTLER MTAL</v>
      </c>
      <c r="C9" s="487"/>
      <c r="D9" s="488"/>
      <c r="E9" s="408">
        <f t="shared" si="7"/>
        <v>0</v>
      </c>
      <c r="F9" s="418"/>
      <c r="G9" s="419"/>
      <c r="H9" s="419"/>
      <c r="I9" s="419"/>
      <c r="J9" s="419"/>
      <c r="K9" s="419"/>
      <c r="L9" s="419"/>
      <c r="M9" s="419"/>
      <c r="N9" s="420">
        <f t="shared" si="8"/>
        <v>0</v>
      </c>
      <c r="O9" s="462" t="str">
        <f t="shared" si="0"/>
        <v/>
      </c>
      <c r="P9" s="463" t="str">
        <f t="shared" si="1"/>
        <v/>
      </c>
      <c r="Q9" s="467" t="str">
        <f t="shared" si="2"/>
        <v/>
      </c>
      <c r="R9" s="114" t="str">
        <f t="shared" si="5"/>
        <v>ALTINDAĞ - İSKİTLER MTAL</v>
      </c>
    </row>
    <row r="10" spans="1:18" ht="15.75" customHeight="1">
      <c r="A10" s="252" t="str">
        <f>'Okul Kurum Listesi'!A10</f>
        <v>ALTINDAĞ</v>
      </c>
      <c r="B10" s="252" t="str">
        <f>'Okul Kurum Listesi'!B10</f>
        <v>AKTAŞ ATATÜRK MTAL</v>
      </c>
      <c r="C10" s="487"/>
      <c r="D10" s="488"/>
      <c r="E10" s="408">
        <f t="shared" si="7"/>
        <v>0</v>
      </c>
      <c r="F10" s="418"/>
      <c r="G10" s="419"/>
      <c r="H10" s="419"/>
      <c r="I10" s="419"/>
      <c r="J10" s="419"/>
      <c r="K10" s="419"/>
      <c r="L10" s="419"/>
      <c r="M10" s="419"/>
      <c r="N10" s="420">
        <f t="shared" si="8"/>
        <v>0</v>
      </c>
      <c r="O10" s="462" t="str">
        <f t="shared" si="0"/>
        <v/>
      </c>
      <c r="P10" s="463" t="str">
        <f t="shared" si="1"/>
        <v/>
      </c>
      <c r="Q10" s="467" t="str">
        <f t="shared" si="2"/>
        <v/>
      </c>
      <c r="R10" s="114" t="str">
        <f t="shared" si="5"/>
        <v>ALTINDAĞ - AKTAŞ ATATÜRK MTAL</v>
      </c>
    </row>
    <row r="11" spans="1:18" ht="15.75" customHeight="1">
      <c r="A11" s="252" t="str">
        <f>'Okul Kurum Listesi'!A11</f>
        <v>ALTINDAĞ</v>
      </c>
      <c r="B11" s="252" t="str">
        <f>'Okul Kurum Listesi'!B11</f>
        <v>ALTINDAĞ İMKB MTAL</v>
      </c>
      <c r="C11" s="487"/>
      <c r="D11" s="488"/>
      <c r="E11" s="408">
        <f t="shared" si="7"/>
        <v>0</v>
      </c>
      <c r="F11" s="418"/>
      <c r="G11" s="419"/>
      <c r="H11" s="419"/>
      <c r="I11" s="419"/>
      <c r="J11" s="419"/>
      <c r="K11" s="419"/>
      <c r="L11" s="419"/>
      <c r="M11" s="419"/>
      <c r="N11" s="420">
        <f t="shared" si="8"/>
        <v>0</v>
      </c>
      <c r="O11" s="462" t="str">
        <f t="shared" si="0"/>
        <v/>
      </c>
      <c r="P11" s="463" t="str">
        <f t="shared" si="1"/>
        <v/>
      </c>
      <c r="Q11" s="467" t="str">
        <f t="shared" si="2"/>
        <v/>
      </c>
      <c r="R11" s="114" t="str">
        <f t="shared" si="5"/>
        <v>ALTINDAĞ - ALTINDAĞ İMKB MTAL</v>
      </c>
    </row>
    <row r="12" spans="1:18" ht="15.75" customHeight="1">
      <c r="A12" s="252" t="str">
        <f>'Okul Kurum Listesi'!A12</f>
        <v>ALTINDAĞ</v>
      </c>
      <c r="B12" s="252" t="str">
        <f>'Okul Kurum Listesi'!B12</f>
        <v>ALTINDAĞ MTAL</v>
      </c>
      <c r="C12" s="487"/>
      <c r="D12" s="488"/>
      <c r="E12" s="408">
        <f t="shared" si="7"/>
        <v>0</v>
      </c>
      <c r="F12" s="464"/>
      <c r="G12" s="465"/>
      <c r="H12" s="465"/>
      <c r="I12" s="465"/>
      <c r="J12" s="465"/>
      <c r="K12" s="465"/>
      <c r="L12" s="465"/>
      <c r="M12" s="465"/>
      <c r="N12" s="420">
        <f t="shared" si="8"/>
        <v>0</v>
      </c>
      <c r="O12" s="462" t="str">
        <f t="shared" si="0"/>
        <v/>
      </c>
      <c r="P12" s="463" t="str">
        <f t="shared" si="1"/>
        <v/>
      </c>
      <c r="Q12" s="467" t="str">
        <f t="shared" si="2"/>
        <v/>
      </c>
      <c r="R12" s="114" t="str">
        <f t="shared" si="5"/>
        <v>ALTINDAĞ - ALTINDAĞ MTAL</v>
      </c>
    </row>
    <row r="13" spans="1:18" ht="15.75" customHeight="1">
      <c r="A13" s="252" t="str">
        <f>'Okul Kurum Listesi'!A13</f>
        <v>ALTINDAĞ</v>
      </c>
      <c r="B13" s="252" t="str">
        <f>'Okul Kurum Listesi'!B13</f>
        <v>ANAFARTALAR MTAL</v>
      </c>
      <c r="C13" s="487"/>
      <c r="D13" s="488"/>
      <c r="E13" s="408">
        <f t="shared" si="7"/>
        <v>0</v>
      </c>
      <c r="F13" s="418"/>
      <c r="G13" s="419"/>
      <c r="H13" s="419"/>
      <c r="I13" s="419"/>
      <c r="J13" s="419"/>
      <c r="K13" s="419"/>
      <c r="L13" s="419"/>
      <c r="M13" s="419"/>
      <c r="N13" s="420">
        <f t="shared" si="8"/>
        <v>0</v>
      </c>
      <c r="O13" s="462" t="str">
        <f t="shared" si="0"/>
        <v/>
      </c>
      <c r="P13" s="463" t="str">
        <f t="shared" si="1"/>
        <v/>
      </c>
      <c r="Q13" s="467" t="str">
        <f t="shared" si="2"/>
        <v/>
      </c>
      <c r="R13" s="114" t="str">
        <f t="shared" si="5"/>
        <v>ALTINDAĞ - ANAFARTALAR MTAL</v>
      </c>
    </row>
    <row r="14" spans="1:18" ht="15.75" customHeight="1">
      <c r="A14" s="252" t="str">
        <f>'Okul Kurum Listesi'!A14</f>
        <v>ALTINDAĞ</v>
      </c>
      <c r="B14" s="252" t="str">
        <f>'Okul Kurum Listesi'!B14</f>
        <v>ANKARA MTAL</v>
      </c>
      <c r="C14" s="487"/>
      <c r="D14" s="488"/>
      <c r="E14" s="408">
        <f t="shared" si="7"/>
        <v>0</v>
      </c>
      <c r="F14" s="421"/>
      <c r="G14" s="422"/>
      <c r="H14" s="422"/>
      <c r="I14" s="422"/>
      <c r="J14" s="422"/>
      <c r="K14" s="422"/>
      <c r="L14" s="422"/>
      <c r="M14" s="422"/>
      <c r="N14" s="420">
        <f t="shared" si="8"/>
        <v>0</v>
      </c>
      <c r="O14" s="462" t="str">
        <f t="shared" si="0"/>
        <v/>
      </c>
      <c r="P14" s="463" t="str">
        <f t="shared" si="1"/>
        <v/>
      </c>
      <c r="Q14" s="467" t="str">
        <f t="shared" si="2"/>
        <v/>
      </c>
      <c r="R14" s="114" t="str">
        <f t="shared" si="5"/>
        <v>ALTINDAĞ - ANKARA MTAL</v>
      </c>
    </row>
    <row r="15" spans="1:18" ht="15.75" customHeight="1">
      <c r="A15" s="252" t="str">
        <f>'Okul Kurum Listesi'!A15</f>
        <v>ALTINDAĞ</v>
      </c>
      <c r="B15" s="252" t="str">
        <f>'Okul Kurum Listesi'!B15</f>
        <v>ATATÜRK MTAL</v>
      </c>
      <c r="C15" s="487"/>
      <c r="D15" s="488"/>
      <c r="E15" s="408">
        <f t="shared" si="7"/>
        <v>0</v>
      </c>
      <c r="F15" s="418"/>
      <c r="G15" s="419"/>
      <c r="H15" s="419"/>
      <c r="I15" s="419"/>
      <c r="J15" s="419"/>
      <c r="K15" s="419"/>
      <c r="L15" s="419"/>
      <c r="M15" s="419"/>
      <c r="N15" s="420">
        <f t="shared" si="8"/>
        <v>0</v>
      </c>
      <c r="O15" s="462" t="str">
        <f t="shared" si="0"/>
        <v/>
      </c>
      <c r="P15" s="463" t="str">
        <f t="shared" si="1"/>
        <v/>
      </c>
      <c r="Q15" s="467" t="str">
        <f t="shared" si="2"/>
        <v/>
      </c>
      <c r="R15" s="114" t="str">
        <f t="shared" si="5"/>
        <v>ALTINDAĞ - ATATÜRK MTAL</v>
      </c>
    </row>
    <row r="16" spans="1:18" ht="15.75" customHeight="1">
      <c r="A16" s="252" t="str">
        <f>'Okul Kurum Listesi'!A16</f>
        <v>ALTINDAĞ</v>
      </c>
      <c r="B16" s="252" t="str">
        <f>'Okul Kurum Listesi'!B16</f>
        <v>NECATİBEY MTAL</v>
      </c>
      <c r="C16" s="487"/>
      <c r="D16" s="488"/>
      <c r="E16" s="408">
        <f t="shared" si="7"/>
        <v>0</v>
      </c>
      <c r="F16" s="423"/>
      <c r="G16" s="424"/>
      <c r="H16" s="424"/>
      <c r="I16" s="424"/>
      <c r="J16" s="424"/>
      <c r="K16" s="424"/>
      <c r="L16" s="424"/>
      <c r="M16" s="424"/>
      <c r="N16" s="420">
        <f t="shared" si="8"/>
        <v>0</v>
      </c>
      <c r="O16" s="462" t="str">
        <f t="shared" si="0"/>
        <v/>
      </c>
      <c r="P16" s="463" t="str">
        <f t="shared" si="1"/>
        <v/>
      </c>
      <c r="Q16" s="467" t="str">
        <f t="shared" si="2"/>
        <v/>
      </c>
      <c r="R16" s="114" t="str">
        <f t="shared" si="5"/>
        <v>ALTINDAĞ - NECATİBEY MTAL</v>
      </c>
    </row>
    <row r="17" spans="1:18" ht="15.75" customHeight="1">
      <c r="A17" s="252" t="str">
        <f>'Okul Kurum Listesi'!A19</f>
        <v>ALTINDAĞ</v>
      </c>
      <c r="B17" s="252" t="str">
        <f>'Okul Kurum Listesi'!B19</f>
        <v>YILDIRIM BEYAZIT MTAL</v>
      </c>
      <c r="C17" s="487"/>
      <c r="D17" s="488"/>
      <c r="E17" s="408">
        <f t="shared" si="7"/>
        <v>0</v>
      </c>
      <c r="F17" s="418"/>
      <c r="G17" s="419"/>
      <c r="H17" s="419"/>
      <c r="I17" s="419"/>
      <c r="J17" s="419"/>
      <c r="K17" s="419"/>
      <c r="L17" s="419"/>
      <c r="M17" s="419"/>
      <c r="N17" s="420">
        <f t="shared" si="8"/>
        <v>0</v>
      </c>
      <c r="O17" s="462" t="str">
        <f t="shared" si="0"/>
        <v/>
      </c>
      <c r="P17" s="463" t="str">
        <f t="shared" si="1"/>
        <v/>
      </c>
      <c r="Q17" s="467" t="str">
        <f t="shared" si="2"/>
        <v/>
      </c>
      <c r="R17" s="114" t="str">
        <f t="shared" si="5"/>
        <v>ALTINDAĞ - YILDIRIM BEYAZIT MTAL</v>
      </c>
    </row>
    <row r="18" spans="1:18" ht="15.75" customHeight="1">
      <c r="A18" s="252" t="str">
        <f>'Okul Kurum Listesi'!A20</f>
        <v xml:space="preserve">ALTINDAĞ </v>
      </c>
      <c r="B18" s="252" t="str">
        <f>'Okul Kurum Listesi'!B20</f>
        <v xml:space="preserve">ULUS MTAL </v>
      </c>
      <c r="C18" s="487"/>
      <c r="D18" s="488"/>
      <c r="E18" s="408">
        <f t="shared" si="7"/>
        <v>0</v>
      </c>
      <c r="F18" s="418"/>
      <c r="G18" s="419"/>
      <c r="H18" s="419"/>
      <c r="I18" s="419"/>
      <c r="J18" s="419"/>
      <c r="K18" s="419"/>
      <c r="L18" s="419"/>
      <c r="M18" s="419"/>
      <c r="N18" s="420">
        <f t="shared" si="8"/>
        <v>0</v>
      </c>
      <c r="O18" s="462" t="str">
        <f t="shared" si="0"/>
        <v/>
      </c>
      <c r="P18" s="463" t="str">
        <f t="shared" si="1"/>
        <v/>
      </c>
      <c r="Q18" s="467" t="str">
        <f t="shared" si="2"/>
        <v/>
      </c>
      <c r="R18" s="114" t="str">
        <f t="shared" si="5"/>
        <v xml:space="preserve">ALTINDAĞ  - ULUS MTAL </v>
      </c>
    </row>
    <row r="19" spans="1:18" ht="15.75" customHeight="1">
      <c r="A19" s="252" t="str">
        <f>'Okul Kurum Listesi'!A21</f>
        <v>ALTINDAĞ</v>
      </c>
      <c r="B19" s="252" t="str">
        <f>'Okul Kurum Listesi'!B21</f>
        <v>ZÜBEYDE HANIM MTAL</v>
      </c>
      <c r="C19" s="487"/>
      <c r="D19" s="488"/>
      <c r="E19" s="408">
        <f t="shared" si="7"/>
        <v>0</v>
      </c>
      <c r="F19" s="418"/>
      <c r="G19" s="419"/>
      <c r="H19" s="419"/>
      <c r="I19" s="419"/>
      <c r="J19" s="419"/>
      <c r="K19" s="419"/>
      <c r="L19" s="419"/>
      <c r="M19" s="419"/>
      <c r="N19" s="420">
        <f t="shared" si="8"/>
        <v>0</v>
      </c>
      <c r="O19" s="462" t="str">
        <f t="shared" si="0"/>
        <v/>
      </c>
      <c r="P19" s="463" t="str">
        <f t="shared" si="1"/>
        <v/>
      </c>
      <c r="Q19" s="467" t="str">
        <f t="shared" si="2"/>
        <v/>
      </c>
      <c r="R19" s="114" t="str">
        <f t="shared" si="5"/>
        <v>ALTINDAĞ - ZÜBEYDE HANIM MTAL</v>
      </c>
    </row>
    <row r="20" spans="1:18" ht="15.75" customHeight="1">
      <c r="A20" s="446" t="str">
        <f>'Okul Kurum Listesi'!A22</f>
        <v>ALTINDAĞ   TOPLAMI</v>
      </c>
      <c r="B20" s="447">
        <f>'Okul Kurum Listesi'!B22</f>
        <v>15</v>
      </c>
      <c r="C20" s="485">
        <f>SUM(C7:C19)</f>
        <v>0</v>
      </c>
      <c r="D20" s="486">
        <f>SUM(D7:D19)</f>
        <v>0</v>
      </c>
      <c r="E20" s="425">
        <f t="shared" ref="E20:N20" si="9">SUM(E7:E19)</f>
        <v>0</v>
      </c>
      <c r="F20" s="442">
        <f t="shared" si="9"/>
        <v>0</v>
      </c>
      <c r="G20" s="443">
        <f t="shared" si="9"/>
        <v>0</v>
      </c>
      <c r="H20" s="443">
        <f t="shared" si="9"/>
        <v>0</v>
      </c>
      <c r="I20" s="443">
        <f t="shared" si="9"/>
        <v>0</v>
      </c>
      <c r="J20" s="443">
        <f t="shared" si="9"/>
        <v>0</v>
      </c>
      <c r="K20" s="443">
        <f t="shared" si="9"/>
        <v>0</v>
      </c>
      <c r="L20" s="443">
        <f t="shared" si="9"/>
        <v>0</v>
      </c>
      <c r="M20" s="443">
        <f t="shared" si="9"/>
        <v>0</v>
      </c>
      <c r="N20" s="428">
        <f t="shared" si="9"/>
        <v>0</v>
      </c>
      <c r="O20" s="471" t="str">
        <f t="shared" si="0"/>
        <v/>
      </c>
      <c r="P20" s="472" t="str">
        <f t="shared" si="1"/>
        <v/>
      </c>
      <c r="Q20" s="473" t="str">
        <f t="shared" si="2"/>
        <v/>
      </c>
      <c r="R20" s="503" t="str">
        <f>CONCATENATE(COUNTIF(R7:R19," ")," ","okul verilerini bildirmiştir.")</f>
        <v>0 okul verilerini bildirmiştir.</v>
      </c>
    </row>
    <row r="21" spans="1:18" ht="15.75" customHeight="1">
      <c r="A21" s="253" t="str">
        <f>'Okul Kurum Listesi'!A23</f>
        <v>AYAŞ</v>
      </c>
      <c r="B21" s="253" t="str">
        <f>'Okul Kurum Listesi'!B23</f>
        <v>AYAŞ NAİME ALİ KARATAŞ ÇPL</v>
      </c>
      <c r="C21" s="487"/>
      <c r="D21" s="488"/>
      <c r="E21" s="408">
        <f>C21-D21</f>
        <v>0</v>
      </c>
      <c r="F21" s="418"/>
      <c r="G21" s="419"/>
      <c r="H21" s="419"/>
      <c r="I21" s="419"/>
      <c r="J21" s="419"/>
      <c r="K21" s="419"/>
      <c r="L21" s="419"/>
      <c r="M21" s="419"/>
      <c r="N21" s="420">
        <f>SUM(G21:M21)</f>
        <v>0</v>
      </c>
      <c r="O21" s="462" t="str">
        <f t="shared" si="0"/>
        <v/>
      </c>
      <c r="P21" s="463" t="str">
        <f t="shared" si="1"/>
        <v/>
      </c>
      <c r="Q21" s="467" t="str">
        <f t="shared" si="2"/>
        <v/>
      </c>
      <c r="R21" s="114" t="str">
        <f t="shared" si="5"/>
        <v>AYAŞ - AYAŞ NAİME ALİ KARATAŞ ÇPL</v>
      </c>
    </row>
    <row r="22" spans="1:18" ht="15.75" customHeight="1">
      <c r="A22" s="446" t="str">
        <f>'Okul Kurum Listesi'!A24</f>
        <v>AYAŞ   TOPLAMI</v>
      </c>
      <c r="B22" s="447">
        <f>'Okul Kurum Listesi'!B24</f>
        <v>1</v>
      </c>
      <c r="C22" s="485">
        <f>SUM(C21)</f>
        <v>0</v>
      </c>
      <c r="D22" s="486">
        <f t="shared" ref="D22:N22" si="10">SUM(D21)</f>
        <v>0</v>
      </c>
      <c r="E22" s="425">
        <f t="shared" si="10"/>
        <v>0</v>
      </c>
      <c r="F22" s="442">
        <f t="shared" si="10"/>
        <v>0</v>
      </c>
      <c r="G22" s="443">
        <f t="shared" si="10"/>
        <v>0</v>
      </c>
      <c r="H22" s="443">
        <f t="shared" si="10"/>
        <v>0</v>
      </c>
      <c r="I22" s="443">
        <f t="shared" si="10"/>
        <v>0</v>
      </c>
      <c r="J22" s="443">
        <f t="shared" si="10"/>
        <v>0</v>
      </c>
      <c r="K22" s="443">
        <f t="shared" si="10"/>
        <v>0</v>
      </c>
      <c r="L22" s="443">
        <f t="shared" si="10"/>
        <v>0</v>
      </c>
      <c r="M22" s="443">
        <f t="shared" si="10"/>
        <v>0</v>
      </c>
      <c r="N22" s="428">
        <f t="shared" si="10"/>
        <v>0</v>
      </c>
      <c r="O22" s="471" t="str">
        <f t="shared" si="0"/>
        <v/>
      </c>
      <c r="P22" s="472" t="str">
        <f t="shared" si="1"/>
        <v/>
      </c>
      <c r="Q22" s="473" t="str">
        <f t="shared" si="2"/>
        <v/>
      </c>
      <c r="R22" s="503" t="str">
        <f>CONCATENATE(COUNTIF(R21:R21," ")," ","okul verilerini bildirmiştir.")</f>
        <v>0 okul verilerini bildirmiştir.</v>
      </c>
    </row>
    <row r="23" spans="1:18" ht="15.75" customHeight="1">
      <c r="A23" s="252" t="str">
        <f>'Okul Kurum Listesi'!A25</f>
        <v>BALA</v>
      </c>
      <c r="B23" s="252" t="str">
        <f>'Okul Kurum Listesi'!B25</f>
        <v>AFŞAR ÇPL</v>
      </c>
      <c r="C23" s="487"/>
      <c r="D23" s="488"/>
      <c r="E23" s="408">
        <f t="shared" ref="E23:E26" si="11">C23-D23</f>
        <v>0</v>
      </c>
      <c r="F23" s="418"/>
      <c r="G23" s="419"/>
      <c r="H23" s="419"/>
      <c r="I23" s="419"/>
      <c r="J23" s="419"/>
      <c r="K23" s="419"/>
      <c r="L23" s="419"/>
      <c r="M23" s="419"/>
      <c r="N23" s="420">
        <f t="shared" ref="N23:N26" si="12">SUM(G23:M23)</f>
        <v>0</v>
      </c>
      <c r="O23" s="462" t="str">
        <f t="shared" si="0"/>
        <v/>
      </c>
      <c r="P23" s="463" t="str">
        <f t="shared" si="1"/>
        <v/>
      </c>
      <c r="Q23" s="467" t="str">
        <f t="shared" si="2"/>
        <v/>
      </c>
      <c r="R23" s="114" t="str">
        <f t="shared" si="5"/>
        <v>BALA - AFŞAR ÇPL</v>
      </c>
    </row>
    <row r="24" spans="1:18" ht="15.75" customHeight="1">
      <c r="A24" s="252" t="str">
        <f>'Okul Kurum Listesi'!A26</f>
        <v>BALA</v>
      </c>
      <c r="B24" s="252" t="str">
        <f>'Okul Kurum Listesi'!B26</f>
        <v>BALA ATATÜRK MTAL</v>
      </c>
      <c r="C24" s="487"/>
      <c r="D24" s="488"/>
      <c r="E24" s="408">
        <f t="shared" si="11"/>
        <v>0</v>
      </c>
      <c r="F24" s="418"/>
      <c r="G24" s="419"/>
      <c r="H24" s="419"/>
      <c r="I24" s="419"/>
      <c r="J24" s="419"/>
      <c r="K24" s="419"/>
      <c r="L24" s="419"/>
      <c r="M24" s="419"/>
      <c r="N24" s="420">
        <f t="shared" si="12"/>
        <v>0</v>
      </c>
      <c r="O24" s="462" t="str">
        <f t="shared" si="0"/>
        <v/>
      </c>
      <c r="P24" s="463" t="str">
        <f t="shared" si="1"/>
        <v/>
      </c>
      <c r="Q24" s="467" t="str">
        <f t="shared" si="2"/>
        <v/>
      </c>
      <c r="R24" s="114" t="str">
        <f t="shared" si="5"/>
        <v>BALA - BALA ATATÜRK MTAL</v>
      </c>
    </row>
    <row r="25" spans="1:18" ht="15.75" customHeight="1">
      <c r="A25" s="252" t="str">
        <f>'Okul Kurum Listesi'!A27</f>
        <v>BALA</v>
      </c>
      <c r="B25" s="252" t="str">
        <f>'Okul Kurum Listesi'!B27</f>
        <v>FAİK GÜNGÖR ÇPL</v>
      </c>
      <c r="C25" s="487"/>
      <c r="D25" s="488"/>
      <c r="E25" s="408">
        <f t="shared" si="11"/>
        <v>0</v>
      </c>
      <c r="F25" s="418"/>
      <c r="G25" s="419"/>
      <c r="H25" s="419"/>
      <c r="I25" s="419"/>
      <c r="J25" s="419"/>
      <c r="K25" s="419"/>
      <c r="L25" s="419"/>
      <c r="M25" s="419"/>
      <c r="N25" s="420">
        <f t="shared" si="12"/>
        <v>0</v>
      </c>
      <c r="O25" s="462" t="str">
        <f t="shared" si="0"/>
        <v/>
      </c>
      <c r="P25" s="463" t="str">
        <f t="shared" si="1"/>
        <v/>
      </c>
      <c r="Q25" s="467" t="str">
        <f t="shared" si="2"/>
        <v/>
      </c>
      <c r="R25" s="114" t="str">
        <f t="shared" si="5"/>
        <v>BALA - FAİK GÜNGÖR ÇPL</v>
      </c>
    </row>
    <row r="26" spans="1:18" ht="15.75" customHeight="1">
      <c r="A26" s="252" t="str">
        <f>'Okul Kurum Listesi'!A28</f>
        <v>BALA</v>
      </c>
      <c r="B26" s="252" t="str">
        <f>'Okul Kurum Listesi'!B28</f>
        <v>KEMAL ŞAHİN MTAL</v>
      </c>
      <c r="C26" s="487"/>
      <c r="D26" s="488"/>
      <c r="E26" s="408">
        <f t="shared" si="11"/>
        <v>0</v>
      </c>
      <c r="F26" s="418"/>
      <c r="G26" s="419"/>
      <c r="H26" s="419"/>
      <c r="I26" s="419"/>
      <c r="J26" s="419"/>
      <c r="K26" s="419"/>
      <c r="L26" s="419"/>
      <c r="M26" s="419"/>
      <c r="N26" s="420">
        <f t="shared" si="12"/>
        <v>0</v>
      </c>
      <c r="O26" s="462" t="str">
        <f t="shared" si="0"/>
        <v/>
      </c>
      <c r="P26" s="463" t="str">
        <f t="shared" si="1"/>
        <v/>
      </c>
      <c r="Q26" s="467" t="str">
        <f t="shared" si="2"/>
        <v/>
      </c>
      <c r="R26" s="114" t="str">
        <f t="shared" si="5"/>
        <v>BALA - KEMAL ŞAHİN MTAL</v>
      </c>
    </row>
    <row r="27" spans="1:18" ht="15.75" customHeight="1">
      <c r="A27" s="446" t="str">
        <f>'Okul Kurum Listesi'!A29</f>
        <v>BALA   TOPLAMI</v>
      </c>
      <c r="B27" s="447">
        <f>'Okul Kurum Listesi'!B29</f>
        <v>4</v>
      </c>
      <c r="C27" s="485">
        <f>SUM(C23:C26)</f>
        <v>0</v>
      </c>
      <c r="D27" s="486">
        <f t="shared" ref="D27:N27" si="13">SUM(D23:D26)</f>
        <v>0</v>
      </c>
      <c r="E27" s="425">
        <f t="shared" si="13"/>
        <v>0</v>
      </c>
      <c r="F27" s="442">
        <f t="shared" si="13"/>
        <v>0</v>
      </c>
      <c r="G27" s="443">
        <f t="shared" si="13"/>
        <v>0</v>
      </c>
      <c r="H27" s="443">
        <f t="shared" si="13"/>
        <v>0</v>
      </c>
      <c r="I27" s="443">
        <f t="shared" si="13"/>
        <v>0</v>
      </c>
      <c r="J27" s="443">
        <f t="shared" si="13"/>
        <v>0</v>
      </c>
      <c r="K27" s="443">
        <f t="shared" si="13"/>
        <v>0</v>
      </c>
      <c r="L27" s="443">
        <f t="shared" si="13"/>
        <v>0</v>
      </c>
      <c r="M27" s="443">
        <f t="shared" si="13"/>
        <v>0</v>
      </c>
      <c r="N27" s="428">
        <f t="shared" si="13"/>
        <v>0</v>
      </c>
      <c r="O27" s="471" t="str">
        <f t="shared" si="0"/>
        <v/>
      </c>
      <c r="P27" s="472" t="str">
        <f t="shared" si="1"/>
        <v/>
      </c>
      <c r="Q27" s="473" t="str">
        <f t="shared" si="2"/>
        <v/>
      </c>
      <c r="R27" s="503" t="str">
        <f>CONCATENATE(COUNTIF(R23:R26," ")," ","okul verilerini bildirmiştir.")</f>
        <v>0 okul verilerini bildirmiştir.</v>
      </c>
    </row>
    <row r="28" spans="1:18" ht="15.75" customHeight="1">
      <c r="A28" s="252" t="str">
        <f>'Okul Kurum Listesi'!A30</f>
        <v>BEPAZARI</v>
      </c>
      <c r="B28" s="252" t="str">
        <f>'Okul Kurum Listesi'!B30</f>
        <v>BEYPAZARI MTAL</v>
      </c>
      <c r="C28" s="487"/>
      <c r="D28" s="488"/>
      <c r="E28" s="408">
        <f t="shared" ref="E28:E31" si="14">C28-D28</f>
        <v>0</v>
      </c>
      <c r="F28" s="418"/>
      <c r="G28" s="419"/>
      <c r="H28" s="419"/>
      <c r="I28" s="419"/>
      <c r="J28" s="419"/>
      <c r="K28" s="419"/>
      <c r="L28" s="419"/>
      <c r="M28" s="419"/>
      <c r="N28" s="420">
        <f t="shared" ref="N28:N31" si="15">SUM(G28:M28)</f>
        <v>0</v>
      </c>
      <c r="O28" s="462" t="str">
        <f t="shared" si="0"/>
        <v/>
      </c>
      <c r="P28" s="463" t="str">
        <f t="shared" si="1"/>
        <v/>
      </c>
      <c r="Q28" s="467" t="str">
        <f t="shared" si="2"/>
        <v/>
      </c>
      <c r="R28" s="114" t="str">
        <f t="shared" si="5"/>
        <v>BEPAZARI - BEYPAZARI MTAL</v>
      </c>
    </row>
    <row r="29" spans="1:18" ht="15.75" customHeight="1">
      <c r="A29" s="252" t="str">
        <f>'Okul Kurum Listesi'!A31</f>
        <v>BEPAZARI</v>
      </c>
      <c r="B29" s="252" t="str">
        <f>'Okul Kurum Listesi'!B31</f>
        <v>EVLİYA ÇELEBİ MTAL</v>
      </c>
      <c r="C29" s="487"/>
      <c r="D29" s="488"/>
      <c r="E29" s="408">
        <f t="shared" si="14"/>
        <v>0</v>
      </c>
      <c r="F29" s="418"/>
      <c r="G29" s="419"/>
      <c r="H29" s="419"/>
      <c r="I29" s="419"/>
      <c r="J29" s="419"/>
      <c r="K29" s="419"/>
      <c r="L29" s="419"/>
      <c r="M29" s="419"/>
      <c r="N29" s="420">
        <f t="shared" si="15"/>
        <v>0</v>
      </c>
      <c r="O29" s="462" t="str">
        <f t="shared" si="0"/>
        <v/>
      </c>
      <c r="P29" s="463" t="str">
        <f t="shared" si="1"/>
        <v/>
      </c>
      <c r="Q29" s="467" t="str">
        <f t="shared" si="2"/>
        <v/>
      </c>
      <c r="R29" s="114" t="str">
        <f t="shared" si="5"/>
        <v>BEPAZARI - EVLİYA ÇELEBİ MTAL</v>
      </c>
    </row>
    <row r="30" spans="1:18" ht="15.75" customHeight="1">
      <c r="A30" s="252" t="str">
        <f>'Okul Kurum Listesi'!A32</f>
        <v>BEPAZARI</v>
      </c>
      <c r="B30" s="252" t="str">
        <f>'Okul Kurum Listesi'!B32</f>
        <v>TOLUNAY ÖZAKA MTAL</v>
      </c>
      <c r="C30" s="487"/>
      <c r="D30" s="488"/>
      <c r="E30" s="408">
        <f t="shared" si="14"/>
        <v>0</v>
      </c>
      <c r="F30" s="418"/>
      <c r="G30" s="419"/>
      <c r="H30" s="419"/>
      <c r="I30" s="419"/>
      <c r="J30" s="419"/>
      <c r="K30" s="419"/>
      <c r="L30" s="419"/>
      <c r="M30" s="419"/>
      <c r="N30" s="420">
        <f t="shared" si="15"/>
        <v>0</v>
      </c>
      <c r="O30" s="462" t="str">
        <f t="shared" si="0"/>
        <v/>
      </c>
      <c r="P30" s="463" t="str">
        <f t="shared" si="1"/>
        <v/>
      </c>
      <c r="Q30" s="467" t="str">
        <f t="shared" si="2"/>
        <v/>
      </c>
      <c r="R30" s="114" t="str">
        <f t="shared" si="5"/>
        <v>BEPAZARI - TOLUNAY ÖZAKA MTAL</v>
      </c>
    </row>
    <row r="31" spans="1:18" ht="15.75" customHeight="1">
      <c r="A31" s="252" t="str">
        <f>'Okul Kurum Listesi'!A33</f>
        <v>BEPAZARI</v>
      </c>
      <c r="B31" s="252" t="str">
        <f>'Okul Kurum Listesi'!B33</f>
        <v>BEYPAZARI FATİH MTAL</v>
      </c>
      <c r="C31" s="487"/>
      <c r="D31" s="488"/>
      <c r="E31" s="408">
        <f t="shared" si="14"/>
        <v>0</v>
      </c>
      <c r="F31" s="418"/>
      <c r="G31" s="419"/>
      <c r="H31" s="419"/>
      <c r="I31" s="419"/>
      <c r="J31" s="419"/>
      <c r="K31" s="419"/>
      <c r="L31" s="419"/>
      <c r="M31" s="419"/>
      <c r="N31" s="420">
        <f t="shared" si="15"/>
        <v>0</v>
      </c>
      <c r="O31" s="462" t="str">
        <f t="shared" si="0"/>
        <v/>
      </c>
      <c r="P31" s="463" t="str">
        <f t="shared" si="1"/>
        <v/>
      </c>
      <c r="Q31" s="467" t="str">
        <f t="shared" si="2"/>
        <v/>
      </c>
      <c r="R31" s="114" t="str">
        <f t="shared" si="5"/>
        <v>BEPAZARI - BEYPAZARI FATİH MTAL</v>
      </c>
    </row>
    <row r="32" spans="1:18" ht="15.75" customHeight="1">
      <c r="A32" s="446" t="str">
        <f>'Okul Kurum Listesi'!A34</f>
        <v>BEPAZARI   TOPLAMI</v>
      </c>
      <c r="B32" s="447">
        <f>'Okul Kurum Listesi'!B34</f>
        <v>4</v>
      </c>
      <c r="C32" s="485">
        <f>SUM(C28:C31)</f>
        <v>0</v>
      </c>
      <c r="D32" s="486">
        <f t="shared" ref="D32:N32" si="16">SUM(D28:D31)</f>
        <v>0</v>
      </c>
      <c r="E32" s="425">
        <f t="shared" si="16"/>
        <v>0</v>
      </c>
      <c r="F32" s="442">
        <f t="shared" si="16"/>
        <v>0</v>
      </c>
      <c r="G32" s="443">
        <f t="shared" si="16"/>
        <v>0</v>
      </c>
      <c r="H32" s="443">
        <f t="shared" si="16"/>
        <v>0</v>
      </c>
      <c r="I32" s="443">
        <f t="shared" si="16"/>
        <v>0</v>
      </c>
      <c r="J32" s="443">
        <f t="shared" si="16"/>
        <v>0</v>
      </c>
      <c r="K32" s="443">
        <f t="shared" si="16"/>
        <v>0</v>
      </c>
      <c r="L32" s="440">
        <f t="shared" si="16"/>
        <v>0</v>
      </c>
      <c r="M32" s="443">
        <f t="shared" si="16"/>
        <v>0</v>
      </c>
      <c r="N32" s="428">
        <f t="shared" si="16"/>
        <v>0</v>
      </c>
      <c r="O32" s="471" t="str">
        <f t="shared" si="0"/>
        <v/>
      </c>
      <c r="P32" s="472" t="str">
        <f t="shared" si="1"/>
        <v/>
      </c>
      <c r="Q32" s="473" t="str">
        <f t="shared" si="2"/>
        <v/>
      </c>
      <c r="R32" s="503" t="str">
        <f>CONCATENATE(COUNTIF(R28:R31," ")," ","okul verilerini bildirmiştir.")</f>
        <v>0 okul verilerini bildirmiştir.</v>
      </c>
    </row>
    <row r="33" spans="1:18" ht="15.75" customHeight="1">
      <c r="A33" s="252" t="str">
        <f>'Okul Kurum Listesi'!A35</f>
        <v>ÇAMLIDERE</v>
      </c>
      <c r="B33" s="252" t="str">
        <f>'Okul Kurum Listesi'!B35</f>
        <v>ÇAMLIDERE MTAL</v>
      </c>
      <c r="C33" s="487"/>
      <c r="D33" s="488"/>
      <c r="E33" s="408">
        <f>C33-D33</f>
        <v>0</v>
      </c>
      <c r="F33" s="418"/>
      <c r="G33" s="419"/>
      <c r="H33" s="419"/>
      <c r="I33" s="419"/>
      <c r="J33" s="419"/>
      <c r="K33" s="419"/>
      <c r="L33" s="419"/>
      <c r="M33" s="419">
        <v>0</v>
      </c>
      <c r="N33" s="420">
        <f>SUM(G33:M33)</f>
        <v>0</v>
      </c>
      <c r="O33" s="462" t="str">
        <f t="shared" si="0"/>
        <v/>
      </c>
      <c r="P33" s="463" t="str">
        <f t="shared" si="1"/>
        <v/>
      </c>
      <c r="Q33" s="467" t="str">
        <f t="shared" si="2"/>
        <v/>
      </c>
      <c r="R33" s="114" t="str">
        <f t="shared" si="5"/>
        <v>ÇAMLIDERE - ÇAMLIDERE MTAL</v>
      </c>
    </row>
    <row r="34" spans="1:18" ht="15.75" customHeight="1">
      <c r="A34" s="446" t="str">
        <f>'Okul Kurum Listesi'!A36</f>
        <v>ÇAMLIDERE   TOPLAMI</v>
      </c>
      <c r="B34" s="447">
        <f>'Okul Kurum Listesi'!B36</f>
        <v>1</v>
      </c>
      <c r="C34" s="485">
        <f>SUM(C33)</f>
        <v>0</v>
      </c>
      <c r="D34" s="486">
        <f t="shared" ref="D34:N34" si="17">SUM(D33)</f>
        <v>0</v>
      </c>
      <c r="E34" s="425">
        <f t="shared" si="17"/>
        <v>0</v>
      </c>
      <c r="F34" s="442">
        <f t="shared" si="17"/>
        <v>0</v>
      </c>
      <c r="G34" s="443">
        <f t="shared" si="17"/>
        <v>0</v>
      </c>
      <c r="H34" s="443">
        <f t="shared" si="17"/>
        <v>0</v>
      </c>
      <c r="I34" s="443">
        <f t="shared" si="17"/>
        <v>0</v>
      </c>
      <c r="J34" s="443">
        <f t="shared" si="17"/>
        <v>0</v>
      </c>
      <c r="K34" s="443">
        <f t="shared" si="17"/>
        <v>0</v>
      </c>
      <c r="L34" s="443">
        <f t="shared" si="17"/>
        <v>0</v>
      </c>
      <c r="M34" s="443">
        <f t="shared" si="17"/>
        <v>0</v>
      </c>
      <c r="N34" s="428">
        <f t="shared" si="17"/>
        <v>0</v>
      </c>
      <c r="O34" s="471" t="str">
        <f t="shared" si="0"/>
        <v/>
      </c>
      <c r="P34" s="472" t="str">
        <f t="shared" si="1"/>
        <v/>
      </c>
      <c r="Q34" s="473" t="str">
        <f t="shared" si="2"/>
        <v/>
      </c>
      <c r="R34" s="503" t="str">
        <f>CONCATENATE(COUNTIF(R33:R33," ")," ","okul verilerini bildirmiştir.")</f>
        <v>0 okul verilerini bildirmiştir.</v>
      </c>
    </row>
    <row r="35" spans="1:18" ht="15.75" customHeight="1">
      <c r="A35" s="252" t="str">
        <f>'Okul Kurum Listesi'!A37</f>
        <v>ÇANKAYA</v>
      </c>
      <c r="B35" s="252" t="str">
        <f>'Okul Kurum Listesi'!B37</f>
        <v>ALİ HASAN COŞKUN MTAL</v>
      </c>
      <c r="C35" s="487"/>
      <c r="D35" s="488"/>
      <c r="E35" s="408">
        <f t="shared" ref="E35:E52" si="18">C35-D35</f>
        <v>0</v>
      </c>
      <c r="F35" s="418"/>
      <c r="G35" s="419"/>
      <c r="H35" s="419"/>
      <c r="I35" s="419"/>
      <c r="J35" s="419"/>
      <c r="K35" s="419"/>
      <c r="L35" s="419"/>
      <c r="M35" s="419"/>
      <c r="N35" s="420">
        <f t="shared" ref="N35:N99" si="19">SUM(G35:M35)</f>
        <v>0</v>
      </c>
      <c r="O35" s="462" t="str">
        <f t="shared" si="0"/>
        <v/>
      </c>
      <c r="P35" s="463" t="str">
        <f t="shared" si="1"/>
        <v/>
      </c>
      <c r="Q35" s="467" t="str">
        <f t="shared" si="2"/>
        <v/>
      </c>
      <c r="R35" s="114" t="str">
        <f t="shared" si="5"/>
        <v>ÇANKAYA - ALİ HASAN COŞKUN MTAL</v>
      </c>
    </row>
    <row r="36" spans="1:18" ht="15.75" customHeight="1">
      <c r="A36" s="252" t="str">
        <f>'Okul Kurum Listesi'!A38</f>
        <v>ÇANKAYA</v>
      </c>
      <c r="B36" s="252" t="str">
        <f>'Okul Kurum Listesi'!B38</f>
        <v>AZİZ ALTINPINAR MTAL</v>
      </c>
      <c r="C36" s="487"/>
      <c r="D36" s="488"/>
      <c r="E36" s="408">
        <f t="shared" si="18"/>
        <v>0</v>
      </c>
      <c r="F36" s="418"/>
      <c r="G36" s="419"/>
      <c r="H36" s="419"/>
      <c r="I36" s="419"/>
      <c r="J36" s="419"/>
      <c r="K36" s="419"/>
      <c r="L36" s="419"/>
      <c r="M36" s="419"/>
      <c r="N36" s="420">
        <f t="shared" si="19"/>
        <v>0</v>
      </c>
      <c r="O36" s="462" t="str">
        <f t="shared" si="0"/>
        <v/>
      </c>
      <c r="P36" s="463" t="str">
        <f t="shared" si="1"/>
        <v/>
      </c>
      <c r="Q36" s="467" t="str">
        <f t="shared" si="2"/>
        <v/>
      </c>
      <c r="R36" s="114" t="str">
        <f t="shared" si="5"/>
        <v>ÇANKAYA - AZİZ ALTINPINAR MTAL</v>
      </c>
    </row>
    <row r="37" spans="1:18" ht="15.75" customHeight="1">
      <c r="A37" s="252" t="str">
        <f>'Okul Kurum Listesi'!A39</f>
        <v>ÇANKAYA</v>
      </c>
      <c r="B37" s="252" t="str">
        <f>'Okul Kurum Listesi'!B39</f>
        <v>AYRANCI MTAL</v>
      </c>
      <c r="C37" s="487"/>
      <c r="D37" s="488"/>
      <c r="E37" s="408">
        <f t="shared" si="18"/>
        <v>0</v>
      </c>
      <c r="F37" s="418"/>
      <c r="G37" s="419"/>
      <c r="H37" s="419"/>
      <c r="I37" s="419"/>
      <c r="J37" s="419"/>
      <c r="K37" s="419"/>
      <c r="L37" s="419"/>
      <c r="M37" s="419"/>
      <c r="N37" s="420">
        <f t="shared" si="19"/>
        <v>0</v>
      </c>
      <c r="O37" s="462" t="str">
        <f t="shared" si="0"/>
        <v/>
      </c>
      <c r="P37" s="463" t="str">
        <f t="shared" si="1"/>
        <v/>
      </c>
      <c r="Q37" s="467" t="str">
        <f t="shared" si="2"/>
        <v/>
      </c>
      <c r="R37" s="114" t="str">
        <f t="shared" si="5"/>
        <v>ÇANKAYA - AYRANCI MTAL</v>
      </c>
    </row>
    <row r="38" spans="1:18" ht="15.75" customHeight="1">
      <c r="A38" s="252" t="str">
        <f>'Okul Kurum Listesi'!A40</f>
        <v>ÇANKAYA</v>
      </c>
      <c r="B38" s="252" t="str">
        <f>'Okul Kurum Listesi'!B40</f>
        <v>BAHÇELİEVLER 100.YIL MTAL</v>
      </c>
      <c r="C38" s="487"/>
      <c r="D38" s="488"/>
      <c r="E38" s="408">
        <f t="shared" si="18"/>
        <v>0</v>
      </c>
      <c r="F38" s="418"/>
      <c r="G38" s="419"/>
      <c r="H38" s="419"/>
      <c r="I38" s="419"/>
      <c r="J38" s="419"/>
      <c r="K38" s="419"/>
      <c r="L38" s="419"/>
      <c r="M38" s="419"/>
      <c r="N38" s="420">
        <f t="shared" si="19"/>
        <v>0</v>
      </c>
      <c r="O38" s="462" t="str">
        <f t="shared" si="0"/>
        <v/>
      </c>
      <c r="P38" s="463" t="str">
        <f t="shared" si="1"/>
        <v/>
      </c>
      <c r="Q38" s="467" t="str">
        <f t="shared" si="2"/>
        <v/>
      </c>
      <c r="R38" s="114" t="str">
        <f t="shared" si="5"/>
        <v>ÇANKAYA - BAHÇELİEVLER 100.YIL MTAL</v>
      </c>
    </row>
    <row r="39" spans="1:18" ht="15.75" customHeight="1">
      <c r="A39" s="252" t="str">
        <f>'Okul Kurum Listesi'!A41</f>
        <v>ÇANKAYA</v>
      </c>
      <c r="B39" s="252" t="str">
        <f>'Okul Kurum Listesi'!B41</f>
        <v>BALGAT ALİYE YAHŞİ MTAL</v>
      </c>
      <c r="C39" s="487"/>
      <c r="D39" s="488"/>
      <c r="E39" s="408">
        <f t="shared" si="18"/>
        <v>0</v>
      </c>
      <c r="F39" s="418"/>
      <c r="G39" s="419"/>
      <c r="H39" s="419"/>
      <c r="I39" s="419"/>
      <c r="J39" s="419"/>
      <c r="K39" s="419"/>
      <c r="L39" s="419"/>
      <c r="M39" s="419"/>
      <c r="N39" s="420">
        <f t="shared" si="19"/>
        <v>0</v>
      </c>
      <c r="O39" s="462" t="str">
        <f t="shared" si="0"/>
        <v/>
      </c>
      <c r="P39" s="463" t="str">
        <f t="shared" si="1"/>
        <v/>
      </c>
      <c r="Q39" s="467" t="str">
        <f t="shared" si="2"/>
        <v/>
      </c>
      <c r="R39" s="114" t="str">
        <f t="shared" si="5"/>
        <v>ÇANKAYA - BALGAT ALİYE YAHŞİ MTAL</v>
      </c>
    </row>
    <row r="40" spans="1:18" ht="15.75" customHeight="1">
      <c r="A40" s="252" t="str">
        <f>'Okul Kurum Listesi'!A42</f>
        <v>ÇANKAYA</v>
      </c>
      <c r="B40" s="252" t="str">
        <f>'Okul Kurum Listesi'!B42</f>
        <v>BALGAT MTAL</v>
      </c>
      <c r="C40" s="487"/>
      <c r="D40" s="488"/>
      <c r="E40" s="408">
        <f t="shared" si="18"/>
        <v>0</v>
      </c>
      <c r="F40" s="418"/>
      <c r="G40" s="419"/>
      <c r="H40" s="419"/>
      <c r="I40" s="419"/>
      <c r="J40" s="419"/>
      <c r="K40" s="419"/>
      <c r="L40" s="419"/>
      <c r="M40" s="419"/>
      <c r="N40" s="420">
        <f t="shared" si="19"/>
        <v>0</v>
      </c>
      <c r="O40" s="462" t="str">
        <f t="shared" si="0"/>
        <v/>
      </c>
      <c r="P40" s="463" t="str">
        <f t="shared" si="1"/>
        <v/>
      </c>
      <c r="Q40" s="467" t="str">
        <f t="shared" si="2"/>
        <v/>
      </c>
      <c r="R40" s="114" t="str">
        <f t="shared" si="5"/>
        <v>ÇANKAYA - BALGAT MTAL</v>
      </c>
    </row>
    <row r="41" spans="1:18" ht="15.75" customHeight="1">
      <c r="A41" s="252" t="str">
        <f>'Okul Kurum Listesi'!A43</f>
        <v>ÇANKAYA</v>
      </c>
      <c r="B41" s="252" t="str">
        <f>'Okul Kurum Listesi'!B43</f>
        <v>CUMHURİYET MTAL</v>
      </c>
      <c r="C41" s="487"/>
      <c r="D41" s="488"/>
      <c r="E41" s="408">
        <f t="shared" si="18"/>
        <v>0</v>
      </c>
      <c r="F41" s="418"/>
      <c r="G41" s="419"/>
      <c r="H41" s="419"/>
      <c r="I41" s="419"/>
      <c r="J41" s="419"/>
      <c r="K41" s="419"/>
      <c r="L41" s="419"/>
      <c r="M41" s="419"/>
      <c r="N41" s="420">
        <f t="shared" si="19"/>
        <v>0</v>
      </c>
      <c r="O41" s="462" t="str">
        <f t="shared" si="0"/>
        <v/>
      </c>
      <c r="P41" s="463" t="str">
        <f t="shared" si="1"/>
        <v/>
      </c>
      <c r="Q41" s="467" t="str">
        <f t="shared" si="2"/>
        <v/>
      </c>
      <c r="R41" s="114" t="str">
        <f t="shared" si="5"/>
        <v>ÇANKAYA - CUMHURİYET MTAL</v>
      </c>
    </row>
    <row r="42" spans="1:18" ht="15.75" customHeight="1">
      <c r="A42" s="252" t="str">
        <f>'Okul Kurum Listesi'!A44</f>
        <v>ÇANKAYA</v>
      </c>
      <c r="B42" s="252" t="str">
        <f>'Okul Kurum Listesi'!B44</f>
        <v>ÇANKAYA İMKB MTAL</v>
      </c>
      <c r="C42" s="487"/>
      <c r="D42" s="488"/>
      <c r="E42" s="408">
        <f t="shared" si="18"/>
        <v>0</v>
      </c>
      <c r="F42" s="418"/>
      <c r="G42" s="419"/>
      <c r="H42" s="419"/>
      <c r="I42" s="419"/>
      <c r="J42" s="419"/>
      <c r="K42" s="419"/>
      <c r="L42" s="419"/>
      <c r="M42" s="419"/>
      <c r="N42" s="420">
        <f t="shared" si="19"/>
        <v>0</v>
      </c>
      <c r="O42" s="462" t="str">
        <f t="shared" si="0"/>
        <v/>
      </c>
      <c r="P42" s="463" t="str">
        <f t="shared" si="1"/>
        <v/>
      </c>
      <c r="Q42" s="467" t="str">
        <f t="shared" si="2"/>
        <v/>
      </c>
      <c r="R42" s="114" t="str">
        <f t="shared" si="5"/>
        <v>ÇANKAYA - ÇANKAYA İMKB MTAL</v>
      </c>
    </row>
    <row r="43" spans="1:18" ht="15.75" customHeight="1">
      <c r="A43" s="252" t="str">
        <f>'Okul Kurum Listesi'!A45</f>
        <v>ÇANKAYA</v>
      </c>
      <c r="B43" s="252" t="str">
        <f>'Okul Kurum Listesi'!B45</f>
        <v>ÇANKAYA LOKMAN HEKİM MTAL</v>
      </c>
      <c r="C43" s="487"/>
      <c r="D43" s="488"/>
      <c r="E43" s="408">
        <f t="shared" si="18"/>
        <v>0</v>
      </c>
      <c r="F43" s="418"/>
      <c r="G43" s="419"/>
      <c r="H43" s="419"/>
      <c r="I43" s="419"/>
      <c r="J43" s="419"/>
      <c r="K43" s="419"/>
      <c r="L43" s="419"/>
      <c r="M43" s="419"/>
      <c r="N43" s="420">
        <f t="shared" si="19"/>
        <v>0</v>
      </c>
      <c r="O43" s="462" t="str">
        <f t="shared" si="0"/>
        <v/>
      </c>
      <c r="P43" s="463" t="str">
        <f t="shared" si="1"/>
        <v/>
      </c>
      <c r="Q43" s="467" t="str">
        <f t="shared" si="2"/>
        <v/>
      </c>
      <c r="R43" s="114" t="str">
        <f t="shared" si="5"/>
        <v>ÇANKAYA - ÇANKAYA LOKMAN HEKİM MTAL</v>
      </c>
    </row>
    <row r="44" spans="1:18" ht="15.75" customHeight="1">
      <c r="A44" s="252" t="str">
        <f>'Okul Kurum Listesi'!A46</f>
        <v>ÇANKAYA</v>
      </c>
      <c r="B44" s="252" t="str">
        <f>'Okul Kurum Listesi'!B46</f>
        <v>DİKMEN MTAL</v>
      </c>
      <c r="C44" s="487"/>
      <c r="D44" s="488"/>
      <c r="E44" s="408">
        <f t="shared" si="18"/>
        <v>0</v>
      </c>
      <c r="F44" s="418"/>
      <c r="G44" s="419"/>
      <c r="H44" s="419"/>
      <c r="I44" s="419"/>
      <c r="J44" s="419"/>
      <c r="K44" s="419"/>
      <c r="L44" s="419"/>
      <c r="M44" s="419"/>
      <c r="N44" s="420">
        <f t="shared" si="19"/>
        <v>0</v>
      </c>
      <c r="O44" s="462" t="str">
        <f t="shared" ref="O44" si="20">IF(N44&gt;0,(N44*100)/C44," ")</f>
        <v/>
      </c>
      <c r="P44" s="463" t="str">
        <f t="shared" ref="P44" si="21">IF(N44&gt;0,(F44*100)/C44," ")</f>
        <v/>
      </c>
      <c r="Q44" s="467" t="str">
        <f t="shared" ref="Q44" si="22">IF(N44&gt;0,(E44*100)/C44," ")</f>
        <v/>
      </c>
      <c r="R44" s="114" t="str">
        <f t="shared" si="5"/>
        <v>ÇANKAYA - DİKMEN MTAL</v>
      </c>
    </row>
    <row r="45" spans="1:18" ht="15.75" customHeight="1">
      <c r="A45" s="252" t="str">
        <f>'Okul Kurum Listesi'!A47</f>
        <v>ÇANKAYA</v>
      </c>
      <c r="B45" s="252" t="str">
        <f>'Okul Kurum Listesi'!B47</f>
        <v>DİKMEN NEVZAT AYAZ MTAL</v>
      </c>
      <c r="C45" s="487"/>
      <c r="D45" s="488"/>
      <c r="E45" s="408">
        <f t="shared" si="18"/>
        <v>0</v>
      </c>
      <c r="F45" s="418"/>
      <c r="G45" s="419"/>
      <c r="H45" s="419"/>
      <c r="I45" s="419"/>
      <c r="J45" s="419"/>
      <c r="K45" s="419"/>
      <c r="L45" s="419"/>
      <c r="M45" s="419"/>
      <c r="N45" s="420">
        <f t="shared" si="19"/>
        <v>0</v>
      </c>
      <c r="O45" s="462" t="str">
        <f t="shared" si="0"/>
        <v/>
      </c>
      <c r="P45" s="463" t="str">
        <f t="shared" si="1"/>
        <v/>
      </c>
      <c r="Q45" s="467" t="str">
        <f t="shared" si="2"/>
        <v/>
      </c>
      <c r="R45" s="114" t="str">
        <f t="shared" si="5"/>
        <v>ÇANKAYA - DİKMEN NEVZAT AYAZ MTAL</v>
      </c>
    </row>
    <row r="46" spans="1:18" ht="15.75" customHeight="1">
      <c r="A46" s="252" t="str">
        <f>'Okul Kurum Listesi'!A48</f>
        <v>ÇANKAYA</v>
      </c>
      <c r="B46" s="252" t="str">
        <f>'Okul Kurum Listesi'!B48</f>
        <v>FATMA YAŞAR ÖNEN MTAL</v>
      </c>
      <c r="C46" s="487"/>
      <c r="D46" s="488"/>
      <c r="E46" s="408">
        <f t="shared" si="18"/>
        <v>0</v>
      </c>
      <c r="F46" s="464"/>
      <c r="G46" s="465"/>
      <c r="H46" s="465"/>
      <c r="I46" s="465"/>
      <c r="J46" s="465"/>
      <c r="K46" s="465"/>
      <c r="L46" s="465"/>
      <c r="M46" s="465"/>
      <c r="N46" s="420">
        <f t="shared" si="19"/>
        <v>0</v>
      </c>
      <c r="O46" s="462" t="str">
        <f t="shared" si="0"/>
        <v/>
      </c>
      <c r="P46" s="463" t="str">
        <f t="shared" si="1"/>
        <v/>
      </c>
      <c r="Q46" s="467" t="str">
        <f t="shared" si="2"/>
        <v/>
      </c>
      <c r="R46" s="114" t="str">
        <f t="shared" si="5"/>
        <v>ÇANKAYA - FATMA YAŞAR ÖNEN MTAL</v>
      </c>
    </row>
    <row r="47" spans="1:18" ht="15.75" customHeight="1">
      <c r="A47" s="252" t="str">
        <f>'Okul Kurum Listesi'!A49</f>
        <v>ÇANKAYA</v>
      </c>
      <c r="B47" s="252" t="str">
        <f>'Okul Kurum Listesi'!B49</f>
        <v>GAZİOSMANPAŞA MTAL</v>
      </c>
      <c r="C47" s="487"/>
      <c r="D47" s="488"/>
      <c r="E47" s="408">
        <f t="shared" si="18"/>
        <v>0</v>
      </c>
      <c r="F47" s="418"/>
      <c r="G47" s="419"/>
      <c r="H47" s="419"/>
      <c r="I47" s="419"/>
      <c r="J47" s="419"/>
      <c r="K47" s="419"/>
      <c r="L47" s="419"/>
      <c r="M47" s="419"/>
      <c r="N47" s="420">
        <f t="shared" si="19"/>
        <v>0</v>
      </c>
      <c r="O47" s="462" t="str">
        <f t="shared" si="0"/>
        <v/>
      </c>
      <c r="P47" s="463" t="str">
        <f t="shared" si="1"/>
        <v/>
      </c>
      <c r="Q47" s="467" t="str">
        <f t="shared" si="2"/>
        <v/>
      </c>
      <c r="R47" s="114" t="str">
        <f t="shared" si="5"/>
        <v>ÇANKAYA - GAZİOSMANPAŞA MTAL</v>
      </c>
    </row>
    <row r="48" spans="1:18" ht="15.75" customHeight="1">
      <c r="A48" s="252" t="str">
        <f>'Okul Kurum Listesi'!A50</f>
        <v>ÇANKAYA</v>
      </c>
      <c r="B48" s="252" t="str">
        <f>'Okul Kurum Listesi'!B50</f>
        <v>KARAKURSUNLAR İMKB MTAL</v>
      </c>
      <c r="C48" s="487"/>
      <c r="D48" s="488"/>
      <c r="E48" s="408">
        <f t="shared" si="18"/>
        <v>0</v>
      </c>
      <c r="F48" s="464"/>
      <c r="G48" s="465"/>
      <c r="H48" s="465"/>
      <c r="I48" s="465"/>
      <c r="J48" s="465"/>
      <c r="K48" s="465"/>
      <c r="L48" s="465"/>
      <c r="M48" s="465"/>
      <c r="N48" s="420">
        <f t="shared" si="19"/>
        <v>0</v>
      </c>
      <c r="O48" s="462" t="str">
        <f t="shared" si="0"/>
        <v/>
      </c>
      <c r="P48" s="463" t="str">
        <f t="shared" si="1"/>
        <v/>
      </c>
      <c r="Q48" s="467" t="str">
        <f t="shared" si="2"/>
        <v/>
      </c>
      <c r="R48" s="114" t="str">
        <f t="shared" si="5"/>
        <v>ÇANKAYA - KARAKURSUNLAR İMKB MTAL</v>
      </c>
    </row>
    <row r="49" spans="1:18" ht="15.75" customHeight="1">
      <c r="A49" s="252" t="str">
        <f>'Okul Kurum Listesi'!A51</f>
        <v>ÇANKAYA</v>
      </c>
      <c r="B49" s="252" t="str">
        <f>'Okul Kurum Listesi'!B51</f>
        <v>KILIÇASLAN MTAL</v>
      </c>
      <c r="C49" s="487"/>
      <c r="D49" s="488"/>
      <c r="E49" s="408">
        <f t="shared" si="18"/>
        <v>0</v>
      </c>
      <c r="F49" s="418"/>
      <c r="G49" s="419"/>
      <c r="H49" s="419"/>
      <c r="I49" s="419"/>
      <c r="J49" s="419"/>
      <c r="K49" s="419"/>
      <c r="L49" s="419"/>
      <c r="M49" s="419"/>
      <c r="N49" s="420">
        <f t="shared" si="19"/>
        <v>0</v>
      </c>
      <c r="O49" s="462" t="str">
        <f t="shared" si="0"/>
        <v/>
      </c>
      <c r="P49" s="463" t="str">
        <f t="shared" si="1"/>
        <v/>
      </c>
      <c r="Q49" s="467" t="str">
        <f t="shared" si="2"/>
        <v/>
      </c>
      <c r="R49" s="114" t="str">
        <f t="shared" si="5"/>
        <v>ÇANKAYA - KILIÇASLAN MTAL</v>
      </c>
    </row>
    <row r="50" spans="1:18" ht="15.75" customHeight="1">
      <c r="A50" s="252" t="str">
        <f>'Okul Kurum Listesi'!A53</f>
        <v>ÇANKAYA</v>
      </c>
      <c r="B50" s="252" t="str">
        <f>'Okul Kurum Listesi'!B53</f>
        <v>TAPU KADOSTRO MTAL</v>
      </c>
      <c r="C50" s="487"/>
      <c r="D50" s="488"/>
      <c r="E50" s="408">
        <f t="shared" si="18"/>
        <v>0</v>
      </c>
      <c r="F50" s="418"/>
      <c r="G50" s="419"/>
      <c r="H50" s="419"/>
      <c r="I50" s="419"/>
      <c r="J50" s="419"/>
      <c r="K50" s="419"/>
      <c r="L50" s="419"/>
      <c r="M50" s="419"/>
      <c r="N50" s="420">
        <f t="shared" si="19"/>
        <v>0</v>
      </c>
      <c r="O50" s="462" t="str">
        <f t="shared" si="0"/>
        <v/>
      </c>
      <c r="P50" s="463" t="str">
        <f t="shared" si="1"/>
        <v/>
      </c>
      <c r="Q50" s="467" t="str">
        <f t="shared" si="2"/>
        <v/>
      </c>
      <c r="R50" s="114" t="str">
        <f t="shared" si="5"/>
        <v>ÇANKAYA - TAPU KADOSTRO MTAL</v>
      </c>
    </row>
    <row r="51" spans="1:18" ht="15.75" customHeight="1">
      <c r="A51" s="252" t="str">
        <f>'Okul Kurum Listesi'!A54</f>
        <v>ÇANKAYA</v>
      </c>
      <c r="B51" s="252" t="str">
        <f>'Okul Kurum Listesi'!B54</f>
        <v>TÜRK TELEKOM MTAL</v>
      </c>
      <c r="C51" s="487"/>
      <c r="D51" s="488"/>
      <c r="E51" s="408">
        <f t="shared" si="18"/>
        <v>0</v>
      </c>
      <c r="F51" s="418"/>
      <c r="G51" s="419"/>
      <c r="H51" s="419"/>
      <c r="I51" s="419"/>
      <c r="J51" s="419"/>
      <c r="K51" s="419"/>
      <c r="L51" s="419"/>
      <c r="M51" s="419"/>
      <c r="N51" s="420">
        <f t="shared" si="19"/>
        <v>0</v>
      </c>
      <c r="O51" s="462" t="str">
        <f t="shared" si="0"/>
        <v/>
      </c>
      <c r="P51" s="463" t="str">
        <f t="shared" si="1"/>
        <v/>
      </c>
      <c r="Q51" s="467" t="str">
        <f t="shared" si="2"/>
        <v/>
      </c>
      <c r="R51" s="114" t="str">
        <f t="shared" si="5"/>
        <v>ÇANKAYA - TÜRK TELEKOM MTAL</v>
      </c>
    </row>
    <row r="52" spans="1:18" ht="15.75" customHeight="1">
      <c r="A52" s="252" t="str">
        <f>'Okul Kurum Listesi'!A55</f>
        <v>ÇANKAYA</v>
      </c>
      <c r="B52" s="252" t="str">
        <f>'Okul Kurum Listesi'!B55</f>
        <v>50. YIL MTAL</v>
      </c>
      <c r="C52" s="487"/>
      <c r="D52" s="488"/>
      <c r="E52" s="408">
        <f t="shared" si="18"/>
        <v>0</v>
      </c>
      <c r="F52" s="418"/>
      <c r="G52" s="419"/>
      <c r="H52" s="419"/>
      <c r="I52" s="419"/>
      <c r="J52" s="419"/>
      <c r="K52" s="419"/>
      <c r="L52" s="419"/>
      <c r="M52" s="419"/>
      <c r="N52" s="420">
        <f>SUM(G52:M52)</f>
        <v>0</v>
      </c>
      <c r="O52" s="462" t="str">
        <f t="shared" si="0"/>
        <v/>
      </c>
      <c r="P52" s="463" t="str">
        <f t="shared" si="1"/>
        <v/>
      </c>
      <c r="Q52" s="467" t="str">
        <f t="shared" si="2"/>
        <v/>
      </c>
      <c r="R52" s="114" t="str">
        <f t="shared" si="5"/>
        <v>ÇANKAYA - 50. YIL MTAL</v>
      </c>
    </row>
    <row r="53" spans="1:18" ht="15.75" customHeight="1">
      <c r="A53" s="446" t="str">
        <f>'Okul Kurum Listesi'!A56</f>
        <v>ÇANKAYA   TOPLAMI</v>
      </c>
      <c r="B53" s="447">
        <f>'Okul Kurum Listesi'!B56</f>
        <v>19</v>
      </c>
      <c r="C53" s="485">
        <f>SUM(C35:C52)</f>
        <v>0</v>
      </c>
      <c r="D53" s="486">
        <f t="shared" ref="D53:N53" si="23">SUM(D35:D52)</f>
        <v>0</v>
      </c>
      <c r="E53" s="425">
        <f t="shared" si="23"/>
        <v>0</v>
      </c>
      <c r="F53" s="442">
        <f t="shared" si="23"/>
        <v>0</v>
      </c>
      <c r="G53" s="443">
        <f t="shared" si="23"/>
        <v>0</v>
      </c>
      <c r="H53" s="443">
        <f t="shared" si="23"/>
        <v>0</v>
      </c>
      <c r="I53" s="443">
        <f t="shared" si="23"/>
        <v>0</v>
      </c>
      <c r="J53" s="443">
        <f t="shared" si="23"/>
        <v>0</v>
      </c>
      <c r="K53" s="443">
        <f t="shared" si="23"/>
        <v>0</v>
      </c>
      <c r="L53" s="443">
        <f t="shared" si="23"/>
        <v>0</v>
      </c>
      <c r="M53" s="443">
        <f t="shared" si="23"/>
        <v>0</v>
      </c>
      <c r="N53" s="428">
        <f t="shared" si="23"/>
        <v>0</v>
      </c>
      <c r="O53" s="471" t="str">
        <f t="shared" si="0"/>
        <v/>
      </c>
      <c r="P53" s="472" t="str">
        <f t="shared" si="1"/>
        <v/>
      </c>
      <c r="Q53" s="473" t="str">
        <f t="shared" si="2"/>
        <v/>
      </c>
      <c r="R53" s="503" t="str">
        <f>CONCATENATE(COUNTIF(R35:R52," ")," ","okul verilerini bildirmiştir.")</f>
        <v>0 okul verilerini bildirmiştir.</v>
      </c>
    </row>
    <row r="54" spans="1:18" s="215" customFormat="1" ht="15.75" customHeight="1">
      <c r="A54" s="252" t="str">
        <f>'Okul Kurum Listesi'!A57</f>
        <v>ÇUBUK</v>
      </c>
      <c r="B54" s="252" t="str">
        <f>'Okul Kurum Listesi'!B57</f>
        <v>AHİ EVRAN MTAL</v>
      </c>
      <c r="C54" s="487"/>
      <c r="D54" s="488"/>
      <c r="E54" s="408">
        <f t="shared" ref="E54:E58" si="24">C54-D54</f>
        <v>0</v>
      </c>
      <c r="F54" s="431"/>
      <c r="G54" s="432"/>
      <c r="H54" s="432"/>
      <c r="I54" s="432"/>
      <c r="J54" s="432"/>
      <c r="K54" s="432"/>
      <c r="L54" s="432"/>
      <c r="M54" s="432"/>
      <c r="N54" s="420">
        <f t="shared" si="19"/>
        <v>0</v>
      </c>
      <c r="O54" s="462" t="str">
        <f t="shared" si="0"/>
        <v/>
      </c>
      <c r="P54" s="463" t="str">
        <f t="shared" si="1"/>
        <v/>
      </c>
      <c r="Q54" s="467" t="str">
        <f t="shared" si="2"/>
        <v/>
      </c>
      <c r="R54" s="114" t="str">
        <f t="shared" si="5"/>
        <v>ÇUBUK - AHİ EVRAN MTAL</v>
      </c>
    </row>
    <row r="55" spans="1:18" s="215" customFormat="1" ht="15.75" customHeight="1">
      <c r="A55" s="252" t="str">
        <f>'Okul Kurum Listesi'!A58</f>
        <v>ÇUBUK</v>
      </c>
      <c r="B55" s="252" t="str">
        <f>'Okul Kurum Listesi'!B58</f>
        <v>ÇUBUK GEVHER NESİBE MTAL</v>
      </c>
      <c r="C55" s="487"/>
      <c r="D55" s="488"/>
      <c r="E55" s="408">
        <f t="shared" si="24"/>
        <v>0</v>
      </c>
      <c r="F55" s="431"/>
      <c r="G55" s="432"/>
      <c r="H55" s="432"/>
      <c r="I55" s="432"/>
      <c r="J55" s="432"/>
      <c r="K55" s="432"/>
      <c r="L55" s="432"/>
      <c r="M55" s="432"/>
      <c r="N55" s="420">
        <f t="shared" si="19"/>
        <v>0</v>
      </c>
      <c r="O55" s="462" t="str">
        <f t="shared" si="0"/>
        <v/>
      </c>
      <c r="P55" s="463" t="str">
        <f t="shared" si="1"/>
        <v/>
      </c>
      <c r="Q55" s="467" t="str">
        <f t="shared" si="2"/>
        <v/>
      </c>
      <c r="R55" s="114" t="str">
        <f t="shared" si="5"/>
        <v>ÇUBUK - ÇUBUK GEVHER NESİBE MTAL</v>
      </c>
    </row>
    <row r="56" spans="1:18" s="215" customFormat="1" ht="15.75" customHeight="1">
      <c r="A56" s="252" t="str">
        <f>'Okul Kurum Listesi'!A59</f>
        <v>ÇUBUK</v>
      </c>
      <c r="B56" s="252" t="str">
        <f>'Okul Kurum Listesi'!B59</f>
        <v>ÇUBUK MTAL</v>
      </c>
      <c r="C56" s="487"/>
      <c r="D56" s="488"/>
      <c r="E56" s="408">
        <f t="shared" si="24"/>
        <v>0</v>
      </c>
      <c r="F56" s="431"/>
      <c r="G56" s="432"/>
      <c r="H56" s="432"/>
      <c r="I56" s="432"/>
      <c r="J56" s="432"/>
      <c r="K56" s="432"/>
      <c r="L56" s="432"/>
      <c r="M56" s="432"/>
      <c r="N56" s="420">
        <f t="shared" si="19"/>
        <v>0</v>
      </c>
      <c r="O56" s="462" t="str">
        <f t="shared" si="0"/>
        <v/>
      </c>
      <c r="P56" s="463" t="str">
        <f t="shared" si="1"/>
        <v/>
      </c>
      <c r="Q56" s="467" t="str">
        <f t="shared" si="2"/>
        <v/>
      </c>
      <c r="R56" s="114" t="str">
        <f t="shared" si="5"/>
        <v>ÇUBUK - ÇUBUK MTAL</v>
      </c>
    </row>
    <row r="57" spans="1:18" s="215" customFormat="1" ht="15.75" customHeight="1">
      <c r="A57" s="252" t="str">
        <f>'Okul Kurum Listesi'!A60</f>
        <v>ÇUBUK</v>
      </c>
      <c r="B57" s="252" t="str">
        <f>'Okul Kurum Listesi'!B60</f>
        <v>FATİH SULTAN MEHMET MTAL</v>
      </c>
      <c r="C57" s="487"/>
      <c r="D57" s="488"/>
      <c r="E57" s="408">
        <f t="shared" si="24"/>
        <v>0</v>
      </c>
      <c r="F57" s="431"/>
      <c r="G57" s="432"/>
      <c r="H57" s="432"/>
      <c r="I57" s="432"/>
      <c r="J57" s="432"/>
      <c r="K57" s="432"/>
      <c r="L57" s="432"/>
      <c r="M57" s="432"/>
      <c r="N57" s="420">
        <f t="shared" si="19"/>
        <v>0</v>
      </c>
      <c r="O57" s="462" t="str">
        <f t="shared" si="0"/>
        <v/>
      </c>
      <c r="P57" s="463" t="str">
        <f t="shared" si="1"/>
        <v/>
      </c>
      <c r="Q57" s="467" t="str">
        <f t="shared" si="2"/>
        <v/>
      </c>
      <c r="R57" s="114" t="str">
        <f t="shared" si="5"/>
        <v>ÇUBUK - FATİH SULTAN MEHMET MTAL</v>
      </c>
    </row>
    <row r="58" spans="1:18" ht="15.75" customHeight="1">
      <c r="A58" s="252" t="str">
        <f>'Okul Kurum Listesi'!A61</f>
        <v>ÇUBUK</v>
      </c>
      <c r="B58" s="252" t="str">
        <f>'Okul Kurum Listesi'!B61</f>
        <v>HAYRİ ASLAN MTAL</v>
      </c>
      <c r="C58" s="487"/>
      <c r="D58" s="488"/>
      <c r="E58" s="408">
        <f t="shared" si="24"/>
        <v>0</v>
      </c>
      <c r="F58" s="464"/>
      <c r="G58" s="465"/>
      <c r="H58" s="465"/>
      <c r="I58" s="465"/>
      <c r="J58" s="465"/>
      <c r="K58" s="465"/>
      <c r="L58" s="465"/>
      <c r="M58" s="465"/>
      <c r="N58" s="420">
        <f t="shared" si="19"/>
        <v>0</v>
      </c>
      <c r="O58" s="462" t="str">
        <f t="shared" si="0"/>
        <v/>
      </c>
      <c r="P58" s="463" t="str">
        <f t="shared" si="1"/>
        <v/>
      </c>
      <c r="Q58" s="467" t="str">
        <f t="shared" si="2"/>
        <v/>
      </c>
      <c r="R58" s="114" t="str">
        <f t="shared" si="5"/>
        <v>ÇUBUK - HAYRİ ASLAN MTAL</v>
      </c>
    </row>
    <row r="59" spans="1:18" ht="15.75" customHeight="1">
      <c r="A59" s="446" t="str">
        <f>'Okul Kurum Listesi'!A62</f>
        <v>ÇUBUK TOPLAMI</v>
      </c>
      <c r="B59" s="447">
        <f>'Okul Kurum Listesi'!B62</f>
        <v>5</v>
      </c>
      <c r="C59" s="485">
        <f>SUM(C54:C58)</f>
        <v>0</v>
      </c>
      <c r="D59" s="486">
        <f t="shared" ref="D59:N59" si="25">SUM(D54:D58)</f>
        <v>0</v>
      </c>
      <c r="E59" s="466">
        <f t="shared" si="25"/>
        <v>0</v>
      </c>
      <c r="F59" s="440">
        <f t="shared" si="25"/>
        <v>0</v>
      </c>
      <c r="G59" s="441">
        <f t="shared" si="25"/>
        <v>0</v>
      </c>
      <c r="H59" s="441">
        <f t="shared" si="25"/>
        <v>0</v>
      </c>
      <c r="I59" s="441">
        <f t="shared" si="25"/>
        <v>0</v>
      </c>
      <c r="J59" s="441">
        <f t="shared" si="25"/>
        <v>0</v>
      </c>
      <c r="K59" s="441">
        <f t="shared" si="25"/>
        <v>0</v>
      </c>
      <c r="L59" s="441">
        <f t="shared" si="25"/>
        <v>0</v>
      </c>
      <c r="M59" s="441">
        <f t="shared" si="25"/>
        <v>0</v>
      </c>
      <c r="N59" s="425">
        <f t="shared" si="25"/>
        <v>0</v>
      </c>
      <c r="O59" s="471" t="str">
        <f t="shared" si="0"/>
        <v/>
      </c>
      <c r="P59" s="472" t="str">
        <f t="shared" si="1"/>
        <v/>
      </c>
      <c r="Q59" s="473" t="str">
        <f t="shared" si="2"/>
        <v/>
      </c>
      <c r="R59" s="503" t="str">
        <f>CONCATENATE(COUNTIF(R54:R58," ")," ","okul verilerini bildirmiştir.")</f>
        <v>0 okul verilerini bildirmiştir.</v>
      </c>
    </row>
    <row r="60" spans="1:18" ht="15.75" customHeight="1">
      <c r="A60" s="252" t="str">
        <f>'Okul Kurum Listesi'!A63</f>
        <v>ELMADAĞ</v>
      </c>
      <c r="B60" s="252" t="str">
        <f>'Okul Kurum Listesi'!B63</f>
        <v>ELMADAĞ MTAL</v>
      </c>
      <c r="C60" s="487"/>
      <c r="D60" s="488"/>
      <c r="E60" s="408">
        <f t="shared" ref="E60:E63" si="26">C60-D60</f>
        <v>0</v>
      </c>
      <c r="F60" s="499"/>
      <c r="G60" s="499"/>
      <c r="H60" s="499"/>
      <c r="I60" s="419"/>
      <c r="J60" s="419"/>
      <c r="K60" s="419"/>
      <c r="L60" s="419"/>
      <c r="M60" s="419"/>
      <c r="N60" s="420">
        <f t="shared" si="19"/>
        <v>0</v>
      </c>
      <c r="O60" s="462" t="str">
        <f t="shared" si="0"/>
        <v/>
      </c>
      <c r="P60" s="463" t="str">
        <f t="shared" si="1"/>
        <v/>
      </c>
      <c r="Q60" s="467" t="str">
        <f t="shared" si="2"/>
        <v/>
      </c>
      <c r="R60" s="114" t="str">
        <f t="shared" si="5"/>
        <v>ELMADAĞ - ELMADAĞ MTAL</v>
      </c>
    </row>
    <row r="61" spans="1:18" ht="15.75" customHeight="1">
      <c r="A61" s="252" t="str">
        <f>'Okul Kurum Listesi'!A64</f>
        <v>ELMADAĞ</v>
      </c>
      <c r="B61" s="252" t="str">
        <f>'Okul Kurum Listesi'!B64</f>
        <v>ŞEHİT SERTAÇ UZUN MTAL</v>
      </c>
      <c r="C61" s="487"/>
      <c r="D61" s="488"/>
      <c r="E61" s="408">
        <f t="shared" si="26"/>
        <v>0</v>
      </c>
      <c r="F61" s="418"/>
      <c r="G61" s="419"/>
      <c r="H61" s="419"/>
      <c r="I61" s="419"/>
      <c r="J61" s="419"/>
      <c r="K61" s="419"/>
      <c r="L61" s="419"/>
      <c r="M61" s="419"/>
      <c r="N61" s="420">
        <f t="shared" si="19"/>
        <v>0</v>
      </c>
      <c r="O61" s="462" t="str">
        <f t="shared" si="0"/>
        <v/>
      </c>
      <c r="P61" s="463" t="str">
        <f t="shared" si="1"/>
        <v/>
      </c>
      <c r="Q61" s="467" t="str">
        <f t="shared" si="2"/>
        <v/>
      </c>
      <c r="R61" s="114" t="str">
        <f t="shared" si="5"/>
        <v>ELMADAĞ - ŞEHİT SERTAÇ UZUN MTAL</v>
      </c>
    </row>
    <row r="62" spans="1:18" ht="15.75" customHeight="1">
      <c r="A62" s="252" t="str">
        <f>'Okul Kurum Listesi'!A65</f>
        <v>ELMADAĞ</v>
      </c>
      <c r="B62" s="252" t="str">
        <f>'Okul Kurum Listesi'!B65</f>
        <v>HASANOĞLAN MTAL</v>
      </c>
      <c r="C62" s="499"/>
      <c r="D62" s="499"/>
      <c r="E62" s="408">
        <f t="shared" si="26"/>
        <v>0</v>
      </c>
      <c r="F62" s="418"/>
      <c r="G62" s="419"/>
      <c r="H62" s="419"/>
      <c r="I62" s="419"/>
      <c r="J62" s="419"/>
      <c r="K62" s="419"/>
      <c r="L62" s="419"/>
      <c r="M62" s="419"/>
      <c r="N62" s="420">
        <f t="shared" si="19"/>
        <v>0</v>
      </c>
      <c r="O62" s="462" t="str">
        <f t="shared" si="0"/>
        <v/>
      </c>
      <c r="P62" s="463" t="str">
        <f t="shared" si="1"/>
        <v/>
      </c>
      <c r="Q62" s="467" t="str">
        <f t="shared" si="2"/>
        <v/>
      </c>
      <c r="R62" s="114" t="str">
        <f t="shared" si="5"/>
        <v>ELMADAĞ - HASANOĞLAN MTAL</v>
      </c>
    </row>
    <row r="63" spans="1:18" ht="15.75" customHeight="1">
      <c r="A63" s="252" t="str">
        <f>'Okul Kurum Listesi'!A66</f>
        <v>ELMADAĞ</v>
      </c>
      <c r="B63" s="252" t="str">
        <f>'Okul Kurum Listesi'!B66</f>
        <v>HASANOĞLAN FATİH MTAL</v>
      </c>
      <c r="C63" s="487"/>
      <c r="D63" s="488"/>
      <c r="E63" s="408">
        <f t="shared" si="26"/>
        <v>0</v>
      </c>
      <c r="F63" s="418"/>
      <c r="G63" s="419"/>
      <c r="H63" s="419"/>
      <c r="I63" s="419"/>
      <c r="J63" s="419"/>
      <c r="K63" s="419"/>
      <c r="L63" s="419"/>
      <c r="M63" s="419"/>
      <c r="N63" s="420">
        <f t="shared" si="19"/>
        <v>0</v>
      </c>
      <c r="O63" s="462" t="str">
        <f t="shared" si="0"/>
        <v/>
      </c>
      <c r="P63" s="463" t="str">
        <f t="shared" si="1"/>
        <v/>
      </c>
      <c r="Q63" s="467" t="str">
        <f t="shared" si="2"/>
        <v/>
      </c>
      <c r="R63" s="114" t="str">
        <f t="shared" si="5"/>
        <v>ELMADAĞ - HASANOĞLAN FATİH MTAL</v>
      </c>
    </row>
    <row r="64" spans="1:18" ht="15.75" customHeight="1">
      <c r="A64" s="446" t="str">
        <f>'Okul Kurum Listesi'!A67</f>
        <v>ELMADAĞ TOPLAMI</v>
      </c>
      <c r="B64" s="447">
        <f>'Okul Kurum Listesi'!B67</f>
        <v>4</v>
      </c>
      <c r="C64" s="485">
        <f>SUM(C60:C63)</f>
        <v>0</v>
      </c>
      <c r="D64" s="486">
        <f t="shared" ref="D64:N64" si="27">SUM(D60:D63)</f>
        <v>0</v>
      </c>
      <c r="E64" s="425">
        <f t="shared" si="27"/>
        <v>0</v>
      </c>
      <c r="F64" s="442">
        <f t="shared" si="27"/>
        <v>0</v>
      </c>
      <c r="G64" s="443">
        <f t="shared" si="27"/>
        <v>0</v>
      </c>
      <c r="H64" s="443">
        <f t="shared" si="27"/>
        <v>0</v>
      </c>
      <c r="I64" s="443">
        <f t="shared" si="27"/>
        <v>0</v>
      </c>
      <c r="J64" s="443">
        <f t="shared" si="27"/>
        <v>0</v>
      </c>
      <c r="K64" s="443">
        <f t="shared" si="27"/>
        <v>0</v>
      </c>
      <c r="L64" s="443">
        <f t="shared" si="27"/>
        <v>0</v>
      </c>
      <c r="M64" s="443">
        <f t="shared" si="27"/>
        <v>0</v>
      </c>
      <c r="N64" s="428">
        <f t="shared" si="27"/>
        <v>0</v>
      </c>
      <c r="O64" s="471" t="str">
        <f t="shared" si="0"/>
        <v/>
      </c>
      <c r="P64" s="472" t="str">
        <f t="shared" si="1"/>
        <v/>
      </c>
      <c r="Q64" s="473" t="str">
        <f t="shared" si="2"/>
        <v/>
      </c>
      <c r="R64" s="503" t="str">
        <f>CONCATENATE(COUNTIF(R60:R63," ")," ","okul verilerini bildirmiştir.")</f>
        <v>0 okul verilerini bildirmiştir.</v>
      </c>
    </row>
    <row r="65" spans="1:18" ht="15.75" customHeight="1">
      <c r="A65" s="252" t="str">
        <f>'Okul Kurum Listesi'!A68</f>
        <v>ETİMESGUT</v>
      </c>
      <c r="B65" s="252" t="str">
        <f>'Okul Kurum Listesi'!B68</f>
        <v>FATMA HACI HÜSEYİN AKGÜL MTAL</v>
      </c>
      <c r="C65" s="487"/>
      <c r="D65" s="488"/>
      <c r="E65" s="408">
        <f t="shared" ref="E65:E72" si="28">C65-D65</f>
        <v>0</v>
      </c>
      <c r="F65" s="418"/>
      <c r="G65" s="419"/>
      <c r="H65" s="419"/>
      <c r="I65" s="419"/>
      <c r="J65" s="419"/>
      <c r="K65" s="419"/>
      <c r="L65" s="419"/>
      <c r="M65" s="419"/>
      <c r="N65" s="420">
        <f t="shared" si="19"/>
        <v>0</v>
      </c>
      <c r="O65" s="462" t="str">
        <f t="shared" si="0"/>
        <v/>
      </c>
      <c r="P65" s="463" t="str">
        <f t="shared" si="1"/>
        <v/>
      </c>
      <c r="Q65" s="467" t="str">
        <f t="shared" si="2"/>
        <v/>
      </c>
      <c r="R65" s="114" t="str">
        <f t="shared" si="5"/>
        <v>ETİMESGUT - FATMA HACI HÜSEYİN AKGÜL MTAL</v>
      </c>
    </row>
    <row r="66" spans="1:18" ht="15.75" customHeight="1">
      <c r="A66" s="252" t="str">
        <f>'Okul Kurum Listesi'!A69</f>
        <v>ETİMESGUT</v>
      </c>
      <c r="B66" s="252" t="str">
        <f>'Okul Kurum Listesi'!B69</f>
        <v>ELVANKÖY İMKB MTAL</v>
      </c>
      <c r="C66" s="487"/>
      <c r="D66" s="488"/>
      <c r="E66" s="408">
        <f t="shared" si="28"/>
        <v>0</v>
      </c>
      <c r="F66" s="418"/>
      <c r="G66" s="419"/>
      <c r="H66" s="419"/>
      <c r="I66" s="419"/>
      <c r="J66" s="419"/>
      <c r="K66" s="419"/>
      <c r="L66" s="419"/>
      <c r="M66" s="419"/>
      <c r="N66" s="420">
        <f t="shared" si="19"/>
        <v>0</v>
      </c>
      <c r="O66" s="462" t="str">
        <f t="shared" si="0"/>
        <v/>
      </c>
      <c r="P66" s="463" t="str">
        <f t="shared" si="1"/>
        <v/>
      </c>
      <c r="Q66" s="467" t="str">
        <f t="shared" si="2"/>
        <v/>
      </c>
      <c r="R66" s="114" t="str">
        <f t="shared" si="5"/>
        <v>ETİMESGUT - ELVANKÖY İMKB MTAL</v>
      </c>
    </row>
    <row r="67" spans="1:18" ht="15.75" customHeight="1">
      <c r="A67" s="252" t="str">
        <f>'Okul Kurum Listesi'!A70</f>
        <v>ETİMESGUT</v>
      </c>
      <c r="B67" s="252" t="str">
        <f>'Okul Kurum Listesi'!B70</f>
        <v>ETİMESGUT MTAL</v>
      </c>
      <c r="C67" s="487"/>
      <c r="D67" s="488"/>
      <c r="E67" s="408">
        <f t="shared" si="28"/>
        <v>0</v>
      </c>
      <c r="F67" s="418"/>
      <c r="G67" s="419"/>
      <c r="H67" s="419"/>
      <c r="I67" s="419"/>
      <c r="J67" s="419"/>
      <c r="K67" s="419"/>
      <c r="L67" s="419"/>
      <c r="M67" s="419"/>
      <c r="N67" s="420">
        <f t="shared" si="19"/>
        <v>0</v>
      </c>
      <c r="O67" s="462" t="str">
        <f t="shared" ref="O67:O83" si="29">IF(N67&gt;0,(N67*100)/C67," ")</f>
        <v/>
      </c>
      <c r="P67" s="463" t="str">
        <f t="shared" ref="P67:P83" si="30">IF(N67&gt;0,(F67*100)/C67," ")</f>
        <v/>
      </c>
      <c r="Q67" s="467" t="str">
        <f t="shared" ref="Q67:Q83" si="31">IF(N67&gt;0,(E67*100)/C67," ")</f>
        <v/>
      </c>
      <c r="R67" s="114" t="str">
        <f t="shared" si="5"/>
        <v>ETİMESGUT - ETİMESGUT MTAL</v>
      </c>
    </row>
    <row r="68" spans="1:18" ht="15.75" customHeight="1">
      <c r="A68" s="252" t="str">
        <f>'Okul Kurum Listesi'!A71</f>
        <v>ETİMESGUT</v>
      </c>
      <c r="B68" s="252" t="str">
        <f>'Okul Kurum Listesi'!B71</f>
        <v>GÜVERCİNLİK MTAL</v>
      </c>
      <c r="C68" s="487"/>
      <c r="D68" s="488"/>
      <c r="E68" s="408">
        <f t="shared" si="28"/>
        <v>0</v>
      </c>
      <c r="F68" s="418"/>
      <c r="G68" s="419"/>
      <c r="H68" s="419"/>
      <c r="I68" s="419"/>
      <c r="J68" s="419"/>
      <c r="K68" s="419"/>
      <c r="L68" s="419"/>
      <c r="M68" s="419"/>
      <c r="N68" s="420">
        <f t="shared" si="19"/>
        <v>0</v>
      </c>
      <c r="O68" s="462" t="str">
        <f t="shared" si="29"/>
        <v/>
      </c>
      <c r="P68" s="463" t="str">
        <f t="shared" si="30"/>
        <v/>
      </c>
      <c r="Q68" s="467" t="str">
        <f t="shared" si="31"/>
        <v/>
      </c>
      <c r="R68" s="114" t="str">
        <f t="shared" ref="R68:R131" si="32">IF(N68&lt;1,CONCATENATE(INDEX(A68:B68,1,1)," - ",INDEX(A68:B68,1,2))," ")</f>
        <v>ETİMESGUT - GÜVERCİNLİK MTAL</v>
      </c>
    </row>
    <row r="69" spans="1:18" ht="15.75" customHeight="1">
      <c r="A69" s="252" t="str">
        <f>'Okul Kurum Listesi'!A72</f>
        <v>ETİMESGUT</v>
      </c>
      <c r="B69" s="252" t="str">
        <f>'Okul Kurum Listesi'!B72</f>
        <v>HAYRİYE ETHEM TURHANLI  MTAL</v>
      </c>
      <c r="C69" s="487"/>
      <c r="D69" s="488"/>
      <c r="E69" s="408">
        <f t="shared" si="28"/>
        <v>0</v>
      </c>
      <c r="F69" s="418"/>
      <c r="G69" s="419"/>
      <c r="H69" s="419"/>
      <c r="I69" s="419"/>
      <c r="J69" s="419"/>
      <c r="K69" s="419"/>
      <c r="L69" s="419"/>
      <c r="M69" s="419"/>
      <c r="N69" s="420">
        <f t="shared" si="19"/>
        <v>0</v>
      </c>
      <c r="O69" s="462" t="str">
        <f t="shared" si="29"/>
        <v/>
      </c>
      <c r="P69" s="463" t="str">
        <f t="shared" si="30"/>
        <v/>
      </c>
      <c r="Q69" s="467" t="str">
        <f t="shared" si="31"/>
        <v/>
      </c>
      <c r="R69" s="114" t="str">
        <f t="shared" si="32"/>
        <v>ETİMESGUT - HAYRİYE ETHEM TURHANLI  MTAL</v>
      </c>
    </row>
    <row r="70" spans="1:18" ht="15.75" customHeight="1">
      <c r="A70" s="252" t="str">
        <f>'Okul Kurum Listesi'!A73</f>
        <v>ETİMESGUT</v>
      </c>
      <c r="B70" s="252" t="str">
        <f>'Okul Kurum Listesi'!B73</f>
        <v>MUSTAFA KEMAL MTAL</v>
      </c>
      <c r="C70" s="487"/>
      <c r="D70" s="488"/>
      <c r="E70" s="408">
        <f t="shared" si="28"/>
        <v>0</v>
      </c>
      <c r="F70" s="418"/>
      <c r="G70" s="419"/>
      <c r="H70" s="419"/>
      <c r="I70" s="419"/>
      <c r="J70" s="419"/>
      <c r="K70" s="419"/>
      <c r="L70" s="419"/>
      <c r="M70" s="419"/>
      <c r="N70" s="420">
        <f t="shared" si="19"/>
        <v>0</v>
      </c>
      <c r="O70" s="462" t="str">
        <f t="shared" si="29"/>
        <v/>
      </c>
      <c r="P70" s="463" t="str">
        <f t="shared" si="30"/>
        <v/>
      </c>
      <c r="Q70" s="467" t="str">
        <f t="shared" si="31"/>
        <v/>
      </c>
      <c r="R70" s="114" t="str">
        <f t="shared" si="32"/>
        <v>ETİMESGUT - MUSTAFA KEMAL MTAL</v>
      </c>
    </row>
    <row r="71" spans="1:18" ht="15.75" customHeight="1">
      <c r="A71" s="252" t="str">
        <f>'Okul Kurum Listesi'!A74</f>
        <v>ETİMESGUT</v>
      </c>
      <c r="B71" s="252" t="str">
        <f>'Okul Kurum Listesi'!B74</f>
        <v>SATI KADIN MTAL</v>
      </c>
      <c r="C71" s="487"/>
      <c r="D71" s="488"/>
      <c r="E71" s="408">
        <f t="shared" si="28"/>
        <v>0</v>
      </c>
      <c r="F71" s="418"/>
      <c r="G71" s="419"/>
      <c r="H71" s="419"/>
      <c r="I71" s="419"/>
      <c r="J71" s="419"/>
      <c r="K71" s="419"/>
      <c r="L71" s="419"/>
      <c r="M71" s="419"/>
      <c r="N71" s="420">
        <f t="shared" si="19"/>
        <v>0</v>
      </c>
      <c r="O71" s="462" t="str">
        <f t="shared" si="29"/>
        <v/>
      </c>
      <c r="P71" s="463" t="str">
        <f t="shared" si="30"/>
        <v/>
      </c>
      <c r="Q71" s="467" t="str">
        <f t="shared" si="31"/>
        <v/>
      </c>
      <c r="R71" s="114" t="str">
        <f t="shared" si="32"/>
        <v>ETİMESGUT - SATI KADIN MTAL</v>
      </c>
    </row>
    <row r="72" spans="1:18" ht="15.75" customHeight="1">
      <c r="A72" s="252" t="str">
        <f>'Okul Kurum Listesi'!A75</f>
        <v>ETİMESGUT</v>
      </c>
      <c r="B72" s="252" t="str">
        <f>'Okul Kurum Listesi'!B75</f>
        <v>ŞEHİT KARA PİLOT ÜSTEĞMEN TAHSİN BARUTÇU MTAL</v>
      </c>
      <c r="C72" s="487"/>
      <c r="D72" s="488"/>
      <c r="E72" s="408">
        <f t="shared" si="28"/>
        <v>0</v>
      </c>
      <c r="F72" s="418"/>
      <c r="G72" s="419"/>
      <c r="H72" s="419"/>
      <c r="I72" s="419"/>
      <c r="J72" s="419"/>
      <c r="K72" s="419"/>
      <c r="L72" s="419"/>
      <c r="M72" s="419"/>
      <c r="N72" s="420">
        <f t="shared" si="19"/>
        <v>0</v>
      </c>
      <c r="O72" s="462" t="str">
        <f t="shared" si="29"/>
        <v/>
      </c>
      <c r="P72" s="463" t="str">
        <f t="shared" si="30"/>
        <v/>
      </c>
      <c r="Q72" s="467" t="str">
        <f t="shared" si="31"/>
        <v/>
      </c>
      <c r="R72" s="114" t="str">
        <f t="shared" si="32"/>
        <v>ETİMESGUT - ŞEHİT KARA PİLOT ÜSTEĞMEN TAHSİN BARUTÇU MTAL</v>
      </c>
    </row>
    <row r="73" spans="1:18" ht="15.75" customHeight="1">
      <c r="A73" s="446" t="str">
        <f>'Okul Kurum Listesi'!A76</f>
        <v>ETİMESGUT TOPLAMI</v>
      </c>
      <c r="B73" s="447">
        <f>'Okul Kurum Listesi'!B76</f>
        <v>8</v>
      </c>
      <c r="C73" s="485">
        <f>SUM(C65:C72)</f>
        <v>0</v>
      </c>
      <c r="D73" s="486">
        <f t="shared" ref="D73:N73" si="33">SUM(D65:D72)</f>
        <v>0</v>
      </c>
      <c r="E73" s="425">
        <f t="shared" si="33"/>
        <v>0</v>
      </c>
      <c r="F73" s="442">
        <f t="shared" si="33"/>
        <v>0</v>
      </c>
      <c r="G73" s="443">
        <f t="shared" si="33"/>
        <v>0</v>
      </c>
      <c r="H73" s="443">
        <f t="shared" si="33"/>
        <v>0</v>
      </c>
      <c r="I73" s="443">
        <f t="shared" si="33"/>
        <v>0</v>
      </c>
      <c r="J73" s="443">
        <f t="shared" si="33"/>
        <v>0</v>
      </c>
      <c r="K73" s="443">
        <f t="shared" si="33"/>
        <v>0</v>
      </c>
      <c r="L73" s="443">
        <f t="shared" si="33"/>
        <v>0</v>
      </c>
      <c r="M73" s="443">
        <f t="shared" si="33"/>
        <v>0</v>
      </c>
      <c r="N73" s="428">
        <f t="shared" si="33"/>
        <v>0</v>
      </c>
      <c r="O73" s="471" t="str">
        <f t="shared" si="29"/>
        <v/>
      </c>
      <c r="P73" s="472" t="str">
        <f t="shared" si="30"/>
        <v/>
      </c>
      <c r="Q73" s="473" t="str">
        <f t="shared" si="31"/>
        <v/>
      </c>
      <c r="R73" s="503" t="str">
        <f>CONCATENATE(COUNTIF(R65:R72," ")," ","okul verilerini bildirmiştir.")</f>
        <v>0 okul verilerini bildirmiştir.</v>
      </c>
    </row>
    <row r="74" spans="1:18" ht="15.75" customHeight="1">
      <c r="A74" s="252" t="str">
        <f>'Okul Kurum Listesi'!A77</f>
        <v>EVREN</v>
      </c>
      <c r="B74" s="252" t="str">
        <f>'Okul Kurum Listesi'!B77</f>
        <v>EVREN ÇPL</v>
      </c>
      <c r="C74" s="487"/>
      <c r="D74" s="488"/>
      <c r="E74" s="408">
        <f>C74-D74</f>
        <v>0</v>
      </c>
      <c r="F74" s="460"/>
      <c r="G74" s="461"/>
      <c r="H74" s="461"/>
      <c r="I74" s="461"/>
      <c r="J74" s="461"/>
      <c r="K74" s="461"/>
      <c r="L74" s="461"/>
      <c r="M74" s="461">
        <v>0</v>
      </c>
      <c r="N74" s="420">
        <f t="shared" si="19"/>
        <v>0</v>
      </c>
      <c r="O74" s="462" t="str">
        <f t="shared" si="29"/>
        <v/>
      </c>
      <c r="P74" s="463" t="str">
        <f t="shared" si="30"/>
        <v/>
      </c>
      <c r="Q74" s="467" t="str">
        <f t="shared" si="31"/>
        <v/>
      </c>
      <c r="R74" s="114" t="str">
        <f t="shared" si="32"/>
        <v>EVREN - EVREN ÇPL</v>
      </c>
    </row>
    <row r="75" spans="1:18" ht="15.75" customHeight="1">
      <c r="A75" s="446" t="str">
        <f>'Okul Kurum Listesi'!A78</f>
        <v>EVREN TOPLAMI</v>
      </c>
      <c r="B75" s="447">
        <f>'Okul Kurum Listesi'!B78</f>
        <v>1</v>
      </c>
      <c r="C75" s="485">
        <f>SUM(C74)</f>
        <v>0</v>
      </c>
      <c r="D75" s="486">
        <f>SUM(D74)</f>
        <v>0</v>
      </c>
      <c r="E75" s="425">
        <f t="shared" ref="E75:N75" si="34">SUM(E74)</f>
        <v>0</v>
      </c>
      <c r="F75" s="442">
        <f t="shared" si="34"/>
        <v>0</v>
      </c>
      <c r="G75" s="443">
        <f t="shared" si="34"/>
        <v>0</v>
      </c>
      <c r="H75" s="443">
        <f t="shared" si="34"/>
        <v>0</v>
      </c>
      <c r="I75" s="443">
        <f t="shared" si="34"/>
        <v>0</v>
      </c>
      <c r="J75" s="443">
        <f t="shared" si="34"/>
        <v>0</v>
      </c>
      <c r="K75" s="443">
        <f t="shared" si="34"/>
        <v>0</v>
      </c>
      <c r="L75" s="443">
        <f t="shared" si="34"/>
        <v>0</v>
      </c>
      <c r="M75" s="443">
        <f t="shared" si="34"/>
        <v>0</v>
      </c>
      <c r="N75" s="428">
        <f t="shared" si="34"/>
        <v>0</v>
      </c>
      <c r="O75" s="471" t="str">
        <f t="shared" si="29"/>
        <v/>
      </c>
      <c r="P75" s="472" t="str">
        <f t="shared" si="30"/>
        <v/>
      </c>
      <c r="Q75" s="473" t="str">
        <f t="shared" si="31"/>
        <v/>
      </c>
      <c r="R75" s="503" t="str">
        <f>CONCATENATE(COUNTIF(R74:R74," ")," ","okul verilerini bildirmiştir.")</f>
        <v>0 okul verilerini bildirmiştir.</v>
      </c>
    </row>
    <row r="76" spans="1:18" ht="15.75" customHeight="1">
      <c r="A76" s="252" t="str">
        <f>'Okul Kurum Listesi'!A79</f>
        <v>GÖLBAŞI</v>
      </c>
      <c r="B76" s="252" t="str">
        <f>'Okul Kurum Listesi'!B79</f>
        <v>GÖLBAŞI MTAL</v>
      </c>
      <c r="C76" s="487"/>
      <c r="D76" s="488"/>
      <c r="E76" s="408">
        <f t="shared" ref="E76:E82" si="35">C76-D76</f>
        <v>0</v>
      </c>
      <c r="F76" s="418"/>
      <c r="G76" s="419"/>
      <c r="H76" s="419"/>
      <c r="I76" s="419"/>
      <c r="J76" s="419"/>
      <c r="K76" s="419"/>
      <c r="L76" s="419"/>
      <c r="M76" s="419"/>
      <c r="N76" s="420">
        <f t="shared" si="19"/>
        <v>0</v>
      </c>
      <c r="O76" s="462" t="str">
        <f t="shared" si="29"/>
        <v/>
      </c>
      <c r="P76" s="463" t="str">
        <f t="shared" si="30"/>
        <v/>
      </c>
      <c r="Q76" s="467" t="str">
        <f t="shared" si="31"/>
        <v/>
      </c>
      <c r="R76" s="114" t="str">
        <f t="shared" si="32"/>
        <v>GÖLBAŞI - GÖLBAŞI MTAL</v>
      </c>
    </row>
    <row r="77" spans="1:18" ht="15.75" customHeight="1">
      <c r="A77" s="252" t="str">
        <f>'Okul Kurum Listesi'!A80</f>
        <v>GÖLBAŞI</v>
      </c>
      <c r="B77" s="252" t="str">
        <f>'Okul Kurum Listesi'!B80</f>
        <v>GEVHER NESİBE MTAL</v>
      </c>
      <c r="C77" s="487"/>
      <c r="D77" s="488"/>
      <c r="E77" s="408">
        <f t="shared" si="35"/>
        <v>0</v>
      </c>
      <c r="F77" s="418"/>
      <c r="G77" s="419"/>
      <c r="H77" s="419"/>
      <c r="I77" s="419"/>
      <c r="J77" s="419"/>
      <c r="K77" s="419"/>
      <c r="L77" s="419"/>
      <c r="M77" s="419"/>
      <c r="N77" s="420">
        <f t="shared" si="19"/>
        <v>0</v>
      </c>
      <c r="O77" s="462" t="str">
        <f t="shared" si="29"/>
        <v/>
      </c>
      <c r="P77" s="463" t="str">
        <f t="shared" si="30"/>
        <v/>
      </c>
      <c r="Q77" s="467" t="str">
        <f t="shared" si="31"/>
        <v/>
      </c>
      <c r="R77" s="114" t="str">
        <f t="shared" si="32"/>
        <v>GÖLBAŞI - GEVHER NESİBE MTAL</v>
      </c>
    </row>
    <row r="78" spans="1:18" ht="15.75" customHeight="1">
      <c r="A78" s="252" t="str">
        <f>'Okul Kurum Listesi'!A81</f>
        <v>GÖLBAŞI</v>
      </c>
      <c r="B78" s="252" t="str">
        <f>'Okul Kurum Listesi'!B81</f>
        <v>MOGAN MTAL</v>
      </c>
      <c r="C78" s="487"/>
      <c r="D78" s="488"/>
      <c r="E78" s="408">
        <f t="shared" si="35"/>
        <v>0</v>
      </c>
      <c r="F78" s="418"/>
      <c r="G78" s="419"/>
      <c r="H78" s="419"/>
      <c r="I78" s="419"/>
      <c r="J78" s="419"/>
      <c r="K78" s="419"/>
      <c r="L78" s="419"/>
      <c r="M78" s="419"/>
      <c r="N78" s="420">
        <f t="shared" si="19"/>
        <v>0</v>
      </c>
      <c r="O78" s="462" t="str">
        <f t="shared" si="29"/>
        <v/>
      </c>
      <c r="P78" s="463" t="str">
        <f t="shared" si="30"/>
        <v/>
      </c>
      <c r="Q78" s="467" t="str">
        <f t="shared" si="31"/>
        <v/>
      </c>
      <c r="R78" s="114" t="str">
        <f t="shared" si="32"/>
        <v>GÖLBAŞI - MOGAN MTAL</v>
      </c>
    </row>
    <row r="79" spans="1:18" ht="15.75" customHeight="1">
      <c r="A79" s="252" t="str">
        <f>'Okul Kurum Listesi'!A82</f>
        <v>GÖLBAŞI</v>
      </c>
      <c r="B79" s="252" t="str">
        <f>'Okul Kurum Listesi'!B82</f>
        <v>ALİ GÜDER MTAL</v>
      </c>
      <c r="C79" s="487"/>
      <c r="D79" s="488"/>
      <c r="E79" s="408">
        <f t="shared" si="35"/>
        <v>0</v>
      </c>
      <c r="F79" s="418"/>
      <c r="G79" s="419"/>
      <c r="H79" s="419"/>
      <c r="I79" s="419"/>
      <c r="J79" s="419"/>
      <c r="K79" s="419"/>
      <c r="L79" s="419"/>
      <c r="M79" s="419"/>
      <c r="N79" s="420">
        <f>SUM(G79:M79)</f>
        <v>0</v>
      </c>
      <c r="O79" s="462" t="str">
        <f t="shared" si="29"/>
        <v/>
      </c>
      <c r="P79" s="463" t="str">
        <f t="shared" si="30"/>
        <v/>
      </c>
      <c r="Q79" s="467" t="str">
        <f t="shared" si="31"/>
        <v/>
      </c>
      <c r="R79" s="114" t="str">
        <f t="shared" si="32"/>
        <v>GÖLBAŞI - ALİ GÜDER MTAL</v>
      </c>
    </row>
    <row r="80" spans="1:18" ht="15.75" customHeight="1">
      <c r="A80" s="252" t="str">
        <f>'Okul Kurum Listesi'!A83</f>
        <v>GÖLBAŞI</v>
      </c>
      <c r="B80" s="252" t="str">
        <f>'Okul Kurum Listesi'!B83</f>
        <v>NECİP FAZIL KISAKÜREK MTAL</v>
      </c>
      <c r="C80" s="487"/>
      <c r="D80" s="488"/>
      <c r="E80" s="408">
        <f t="shared" si="35"/>
        <v>0</v>
      </c>
      <c r="F80" s="418"/>
      <c r="G80" s="419"/>
      <c r="H80" s="419"/>
      <c r="I80" s="419"/>
      <c r="J80" s="419"/>
      <c r="K80" s="419"/>
      <c r="L80" s="419"/>
      <c r="M80" s="419"/>
      <c r="N80" s="420">
        <f t="shared" si="19"/>
        <v>0</v>
      </c>
      <c r="O80" s="462" t="str">
        <f t="shared" si="29"/>
        <v/>
      </c>
      <c r="P80" s="463" t="str">
        <f t="shared" si="30"/>
        <v/>
      </c>
      <c r="Q80" s="467" t="str">
        <f t="shared" si="31"/>
        <v/>
      </c>
      <c r="R80" s="114" t="str">
        <f t="shared" si="32"/>
        <v>GÖLBAŞI - NECİP FAZIL KISAKÜREK MTAL</v>
      </c>
    </row>
    <row r="81" spans="1:18" ht="15.75" customHeight="1">
      <c r="A81" s="252" t="str">
        <f>'Okul Kurum Listesi'!A84</f>
        <v>GÖLBAŞI</v>
      </c>
      <c r="B81" s="252" t="str">
        <f>'Okul Kurum Listesi'!B84</f>
        <v>OYACA ÇPL</v>
      </c>
      <c r="C81" s="487"/>
      <c r="D81" s="488"/>
      <c r="E81" s="408">
        <f t="shared" si="35"/>
        <v>0</v>
      </c>
      <c r="F81" s="418"/>
      <c r="G81" s="419"/>
      <c r="H81" s="419"/>
      <c r="I81" s="419"/>
      <c r="J81" s="419"/>
      <c r="K81" s="419"/>
      <c r="L81" s="419"/>
      <c r="M81" s="419"/>
      <c r="N81" s="420">
        <f t="shared" si="19"/>
        <v>0</v>
      </c>
      <c r="O81" s="462" t="str">
        <f t="shared" si="29"/>
        <v/>
      </c>
      <c r="P81" s="463" t="str">
        <f t="shared" si="30"/>
        <v/>
      </c>
      <c r="Q81" s="467" t="str">
        <f t="shared" si="31"/>
        <v/>
      </c>
      <c r="R81" s="114" t="str">
        <f t="shared" si="32"/>
        <v>GÖLBAŞI - OYACA ÇPL</v>
      </c>
    </row>
    <row r="82" spans="1:18" ht="15.75" customHeight="1">
      <c r="A82" s="252" t="str">
        <f>'Okul Kurum Listesi'!A85</f>
        <v>GÖLBAŞI</v>
      </c>
      <c r="B82" s="252" t="str">
        <f>'Okul Kurum Listesi'!B85</f>
        <v>ZÜBEYDE HANIM MTAL</v>
      </c>
      <c r="C82" s="487"/>
      <c r="D82" s="488"/>
      <c r="E82" s="408">
        <f t="shared" si="35"/>
        <v>0</v>
      </c>
      <c r="F82" s="418"/>
      <c r="G82" s="419"/>
      <c r="H82" s="419"/>
      <c r="I82" s="419"/>
      <c r="J82" s="419"/>
      <c r="K82" s="419"/>
      <c r="L82" s="419"/>
      <c r="M82" s="419"/>
      <c r="N82" s="420">
        <f t="shared" si="19"/>
        <v>0</v>
      </c>
      <c r="O82" s="462" t="str">
        <f t="shared" si="29"/>
        <v/>
      </c>
      <c r="P82" s="463" t="str">
        <f t="shared" si="30"/>
        <v/>
      </c>
      <c r="Q82" s="467" t="str">
        <f t="shared" si="31"/>
        <v/>
      </c>
      <c r="R82" s="114" t="str">
        <f t="shared" si="32"/>
        <v>GÖLBAŞI - ZÜBEYDE HANIM MTAL</v>
      </c>
    </row>
    <row r="83" spans="1:18" ht="15.75" customHeight="1">
      <c r="A83" s="446" t="str">
        <f>'Okul Kurum Listesi'!A86</f>
        <v>GÖLBAŞI TOPLAMI</v>
      </c>
      <c r="B83" s="447">
        <f>'Okul Kurum Listesi'!B86</f>
        <v>7</v>
      </c>
      <c r="C83" s="485">
        <f>SUM(C76:C82)</f>
        <v>0</v>
      </c>
      <c r="D83" s="486">
        <f t="shared" ref="D83:N83" si="36">SUM(D76:D82)</f>
        <v>0</v>
      </c>
      <c r="E83" s="425">
        <f>SUM(E76:E82)</f>
        <v>0</v>
      </c>
      <c r="F83" s="442">
        <f t="shared" si="36"/>
        <v>0</v>
      </c>
      <c r="G83" s="443">
        <f t="shared" si="36"/>
        <v>0</v>
      </c>
      <c r="H83" s="443">
        <f t="shared" si="36"/>
        <v>0</v>
      </c>
      <c r="I83" s="443">
        <f t="shared" si="36"/>
        <v>0</v>
      </c>
      <c r="J83" s="443">
        <f t="shared" si="36"/>
        <v>0</v>
      </c>
      <c r="K83" s="443">
        <f t="shared" si="36"/>
        <v>0</v>
      </c>
      <c r="L83" s="443">
        <f t="shared" si="36"/>
        <v>0</v>
      </c>
      <c r="M83" s="443">
        <f t="shared" si="36"/>
        <v>0</v>
      </c>
      <c r="N83" s="428">
        <f t="shared" si="36"/>
        <v>0</v>
      </c>
      <c r="O83" s="471" t="str">
        <f t="shared" si="29"/>
        <v/>
      </c>
      <c r="P83" s="472" t="str">
        <f t="shared" si="30"/>
        <v/>
      </c>
      <c r="Q83" s="473" t="str">
        <f t="shared" si="31"/>
        <v/>
      </c>
      <c r="R83" s="503" t="str">
        <f>CONCATENATE(COUNTIF(R76:R82," ")," ","okul verilerini bildirmiştir.")</f>
        <v>0 okul verilerini bildirmiştir.</v>
      </c>
    </row>
    <row r="84" spans="1:18" ht="15.75" customHeight="1">
      <c r="A84" s="207" t="str">
        <f>'Okul Kurum Listesi'!A87</f>
        <v>GÜDÜL</v>
      </c>
      <c r="B84" s="207" t="str">
        <f>'Okul Kurum Listesi'!B87</f>
        <v xml:space="preserve"> SAFİYE AKDEDE ÇPL</v>
      </c>
      <c r="C84" s="489"/>
      <c r="D84" s="489"/>
      <c r="E84" s="429">
        <f>C84-D84</f>
        <v>0</v>
      </c>
      <c r="F84" s="454"/>
      <c r="G84" s="454"/>
      <c r="H84" s="454"/>
      <c r="I84" s="454"/>
      <c r="J84" s="454"/>
      <c r="K84" s="419"/>
      <c r="L84" s="419"/>
      <c r="M84" s="419"/>
      <c r="N84" s="420">
        <f>SUM(G84:M84)</f>
        <v>0</v>
      </c>
      <c r="O84" s="462" t="str">
        <f t="shared" ref="O84:O85" si="37">IF(N84&gt;0,(N84*100)/C84," ")</f>
        <v/>
      </c>
      <c r="P84" s="463" t="str">
        <f>IF(N84&gt;0,(F84*100)/C84," ")</f>
        <v/>
      </c>
      <c r="Q84" s="467" t="str">
        <f>IF(N84&gt;0,(E84*100)/C84," ")</f>
        <v/>
      </c>
      <c r="R84" s="114" t="str">
        <f t="shared" si="32"/>
        <v>GÜDÜL -  SAFİYE AKDEDE ÇPL</v>
      </c>
    </row>
    <row r="85" spans="1:18" ht="15.75" customHeight="1">
      <c r="A85" s="444" t="str">
        <f>'Okul Kurum Listesi'!A88</f>
        <v>GÜDÜL TOPLAMI</v>
      </c>
      <c r="B85" s="445">
        <f>'Okul Kurum Listesi'!B88</f>
        <v>1</v>
      </c>
      <c r="C85" s="485">
        <f>SUM(C84)</f>
        <v>0</v>
      </c>
      <c r="D85" s="486">
        <f t="shared" ref="D85:N85" si="38">SUM(D84)</f>
        <v>0</v>
      </c>
      <c r="E85" s="425">
        <f t="shared" si="38"/>
        <v>0</v>
      </c>
      <c r="F85" s="442">
        <f t="shared" si="38"/>
        <v>0</v>
      </c>
      <c r="G85" s="443">
        <f t="shared" si="38"/>
        <v>0</v>
      </c>
      <c r="H85" s="443">
        <f t="shared" si="38"/>
        <v>0</v>
      </c>
      <c r="I85" s="443">
        <f t="shared" si="38"/>
        <v>0</v>
      </c>
      <c r="J85" s="443">
        <f t="shared" si="38"/>
        <v>0</v>
      </c>
      <c r="K85" s="443">
        <f t="shared" si="38"/>
        <v>0</v>
      </c>
      <c r="L85" s="443">
        <f t="shared" si="38"/>
        <v>0</v>
      </c>
      <c r="M85" s="443">
        <f t="shared" si="38"/>
        <v>0</v>
      </c>
      <c r="N85" s="428">
        <f t="shared" si="38"/>
        <v>0</v>
      </c>
      <c r="O85" s="471" t="str">
        <f t="shared" si="37"/>
        <v/>
      </c>
      <c r="P85" s="472" t="str">
        <f>IF(N85&gt;0,(F85*100)/C85," ")</f>
        <v/>
      </c>
      <c r="Q85" s="473" t="str">
        <f>IF(N85&gt;0,(E85*100)/C85," ")</f>
        <v/>
      </c>
      <c r="R85" s="503" t="str">
        <f>CONCATENATE(COUNTIF(R84:R84," ")," ","okul verilerini bildirmiştir.")</f>
        <v>0 okul verilerini bildirmiştir.</v>
      </c>
    </row>
    <row r="86" spans="1:18" s="215" customFormat="1" ht="15.75" customHeight="1">
      <c r="A86" s="256" t="str">
        <f>'Okul Kurum Listesi'!A89</f>
        <v>HAYMANA</v>
      </c>
      <c r="B86" s="256" t="str">
        <f>'Okul Kurum Listesi'!B89</f>
        <v>HAYMANA BUMSUZ ÇPL</v>
      </c>
      <c r="C86" s="490"/>
      <c r="D86" s="491"/>
      <c r="E86" s="430">
        <f t="shared" ref="E86:E89" si="39">C86-D86</f>
        <v>0</v>
      </c>
      <c r="F86" s="431"/>
      <c r="G86" s="432"/>
      <c r="H86" s="432"/>
      <c r="I86" s="432"/>
      <c r="J86" s="432"/>
      <c r="K86" s="432"/>
      <c r="L86" s="432"/>
      <c r="M86" s="432"/>
      <c r="N86" s="420">
        <f t="shared" si="19"/>
        <v>0</v>
      </c>
      <c r="O86" s="462" t="str">
        <f t="shared" ref="O86:O149" si="40">IF(N86&gt;0,(N86*100)/C86," ")</f>
        <v/>
      </c>
      <c r="P86" s="463" t="str">
        <f t="shared" ref="P86:P149" si="41">IF(N86&gt;0,(F86*100)/C86," ")</f>
        <v/>
      </c>
      <c r="Q86" s="467" t="str">
        <f t="shared" ref="Q86:Q149" si="42">IF(N86&gt;0,(E86*100)/C86," ")</f>
        <v/>
      </c>
      <c r="R86" s="114" t="str">
        <f t="shared" si="32"/>
        <v>HAYMANA - HAYMANA BUMSUZ ÇPL</v>
      </c>
    </row>
    <row r="87" spans="1:18" s="215" customFormat="1" ht="15.75" customHeight="1">
      <c r="A87" s="256" t="str">
        <f>'Okul Kurum Listesi'!A90</f>
        <v>HAYMANA</v>
      </c>
      <c r="B87" s="256" t="str">
        <f>'Okul Kurum Listesi'!B90</f>
        <v>HAYMANA ÇPL</v>
      </c>
      <c r="C87" s="490"/>
      <c r="D87" s="491"/>
      <c r="E87" s="430">
        <f t="shared" si="39"/>
        <v>0</v>
      </c>
      <c r="F87" s="431"/>
      <c r="G87" s="432"/>
      <c r="H87" s="432"/>
      <c r="I87" s="432"/>
      <c r="J87" s="432"/>
      <c r="K87" s="432"/>
      <c r="L87" s="432"/>
      <c r="M87" s="432"/>
      <c r="N87" s="420">
        <f t="shared" si="19"/>
        <v>0</v>
      </c>
      <c r="O87" s="462" t="str">
        <f t="shared" si="40"/>
        <v/>
      </c>
      <c r="P87" s="463" t="str">
        <f t="shared" si="41"/>
        <v/>
      </c>
      <c r="Q87" s="467" t="str">
        <f t="shared" si="42"/>
        <v/>
      </c>
      <c r="R87" s="114" t="str">
        <f t="shared" si="32"/>
        <v>HAYMANA - HAYMANA ÇPL</v>
      </c>
    </row>
    <row r="88" spans="1:18" s="215" customFormat="1" ht="15.75" customHeight="1">
      <c r="A88" s="256" t="str">
        <f>'Okul Kurum Listesi'!A91</f>
        <v>HAYMANA</v>
      </c>
      <c r="B88" s="256" t="str">
        <f>'Okul Kurum Listesi'!B91</f>
        <v>HAYMANA MTAL</v>
      </c>
      <c r="C88" s="490"/>
      <c r="D88" s="491"/>
      <c r="E88" s="430">
        <f t="shared" si="39"/>
        <v>0</v>
      </c>
      <c r="F88" s="431"/>
      <c r="G88" s="432"/>
      <c r="H88" s="432"/>
      <c r="I88" s="432"/>
      <c r="J88" s="432"/>
      <c r="K88" s="432"/>
      <c r="L88" s="432"/>
      <c r="M88" s="432"/>
      <c r="N88" s="420">
        <f t="shared" si="19"/>
        <v>0</v>
      </c>
      <c r="O88" s="462" t="str">
        <f t="shared" si="40"/>
        <v/>
      </c>
      <c r="P88" s="463" t="str">
        <f t="shared" si="41"/>
        <v/>
      </c>
      <c r="Q88" s="467" t="str">
        <f t="shared" si="42"/>
        <v/>
      </c>
      <c r="R88" s="114" t="str">
        <f t="shared" si="32"/>
        <v>HAYMANA - HAYMANA MTAL</v>
      </c>
    </row>
    <row r="89" spans="1:18" ht="15.75" customHeight="1">
      <c r="A89" s="256" t="str">
        <f>'Okul Kurum Listesi'!A92</f>
        <v>HAYMANA</v>
      </c>
      <c r="B89" s="256" t="str">
        <f>'Okul Kurum Listesi'!B92</f>
        <v>YENİCE DİLAVER TEMİZHAN ÇPL</v>
      </c>
      <c r="C89" s="490"/>
      <c r="D89" s="491"/>
      <c r="E89" s="430">
        <f t="shared" si="39"/>
        <v>0</v>
      </c>
      <c r="F89" s="418"/>
      <c r="G89" s="419"/>
      <c r="H89" s="419"/>
      <c r="I89" s="419"/>
      <c r="J89" s="419"/>
      <c r="K89" s="419"/>
      <c r="L89" s="419"/>
      <c r="M89" s="419"/>
      <c r="N89" s="420">
        <f t="shared" si="19"/>
        <v>0</v>
      </c>
      <c r="O89" s="462" t="str">
        <f t="shared" si="40"/>
        <v/>
      </c>
      <c r="P89" s="463" t="str">
        <f t="shared" si="41"/>
        <v/>
      </c>
      <c r="Q89" s="467" t="str">
        <f t="shared" si="42"/>
        <v/>
      </c>
      <c r="R89" s="114" t="str">
        <f t="shared" si="32"/>
        <v>HAYMANA - YENİCE DİLAVER TEMİZHAN ÇPL</v>
      </c>
    </row>
    <row r="90" spans="1:18" ht="15.75" customHeight="1">
      <c r="A90" s="444" t="str">
        <f>'Okul Kurum Listesi'!A93</f>
        <v>HAYMANA TOPLAMI</v>
      </c>
      <c r="B90" s="445">
        <f>'Okul Kurum Listesi'!B93</f>
        <v>4</v>
      </c>
      <c r="C90" s="485">
        <f>SUM(C86:C89)</f>
        <v>0</v>
      </c>
      <c r="D90" s="486">
        <f t="shared" ref="D90:N90" si="43">SUM(D86:D89)</f>
        <v>0</v>
      </c>
      <c r="E90" s="425">
        <f t="shared" si="43"/>
        <v>0</v>
      </c>
      <c r="F90" s="442">
        <f t="shared" si="43"/>
        <v>0</v>
      </c>
      <c r="G90" s="443">
        <f t="shared" si="43"/>
        <v>0</v>
      </c>
      <c r="H90" s="443">
        <f t="shared" si="43"/>
        <v>0</v>
      </c>
      <c r="I90" s="443">
        <f t="shared" si="43"/>
        <v>0</v>
      </c>
      <c r="J90" s="443">
        <f t="shared" si="43"/>
        <v>0</v>
      </c>
      <c r="K90" s="443">
        <f t="shared" si="43"/>
        <v>0</v>
      </c>
      <c r="L90" s="443">
        <f t="shared" si="43"/>
        <v>0</v>
      </c>
      <c r="M90" s="443">
        <f t="shared" si="43"/>
        <v>0</v>
      </c>
      <c r="N90" s="428">
        <f t="shared" si="43"/>
        <v>0</v>
      </c>
      <c r="O90" s="471" t="str">
        <f t="shared" si="40"/>
        <v/>
      </c>
      <c r="P90" s="472" t="str">
        <f t="shared" si="41"/>
        <v/>
      </c>
      <c r="Q90" s="473" t="str">
        <f t="shared" si="42"/>
        <v/>
      </c>
      <c r="R90" s="503" t="str">
        <f>CONCATENATE(COUNTIF(R86:R89," ")," ","okul verilerini bildirmiştir.")</f>
        <v>0 okul verilerini bildirmiştir.</v>
      </c>
    </row>
    <row r="91" spans="1:18" ht="15.75" customHeight="1">
      <c r="A91" s="256" t="str">
        <f>'Okul Kurum Listesi'!A94</f>
        <v>KALECİK</v>
      </c>
      <c r="B91" s="256" t="str">
        <f>'Okul Kurum Listesi'!B94</f>
        <v>ŞEHİT MEHMET YILDIRIM METEM</v>
      </c>
      <c r="C91" s="490"/>
      <c r="D91" s="491"/>
      <c r="E91" s="430">
        <f t="shared" ref="E91:E92" si="44">C91-D91</f>
        <v>0</v>
      </c>
      <c r="F91" s="418"/>
      <c r="G91" s="419"/>
      <c r="H91" s="419"/>
      <c r="I91" s="419"/>
      <c r="J91" s="419"/>
      <c r="K91" s="419"/>
      <c r="L91" s="419"/>
      <c r="M91" s="419"/>
      <c r="N91" s="420">
        <f t="shared" si="19"/>
        <v>0</v>
      </c>
      <c r="O91" s="462" t="str">
        <f t="shared" si="40"/>
        <v/>
      </c>
      <c r="P91" s="463" t="str">
        <f t="shared" si="41"/>
        <v/>
      </c>
      <c r="Q91" s="467" t="str">
        <f t="shared" si="42"/>
        <v/>
      </c>
      <c r="R91" s="114" t="str">
        <f t="shared" si="32"/>
        <v>KALECİK - ŞEHİT MEHMET YILDIRIM METEM</v>
      </c>
    </row>
    <row r="92" spans="1:18" ht="15.75" customHeight="1">
      <c r="A92" s="256" t="str">
        <f>'Okul Kurum Listesi'!A95</f>
        <v>KALECİK</v>
      </c>
      <c r="B92" s="256" t="str">
        <f>'Okul Kurum Listesi'!B95</f>
        <v>KALECİK MTAL</v>
      </c>
      <c r="C92" s="490"/>
      <c r="D92" s="491"/>
      <c r="E92" s="430">
        <f t="shared" si="44"/>
        <v>0</v>
      </c>
      <c r="F92" s="418"/>
      <c r="G92" s="419"/>
      <c r="H92" s="419"/>
      <c r="I92" s="419"/>
      <c r="J92" s="419"/>
      <c r="K92" s="419"/>
      <c r="L92" s="419"/>
      <c r="M92" s="419"/>
      <c r="N92" s="420">
        <f t="shared" si="19"/>
        <v>0</v>
      </c>
      <c r="O92" s="462" t="str">
        <f t="shared" si="40"/>
        <v/>
      </c>
      <c r="P92" s="463" t="str">
        <f t="shared" si="41"/>
        <v/>
      </c>
      <c r="Q92" s="467" t="str">
        <f t="shared" si="42"/>
        <v/>
      </c>
      <c r="R92" s="114" t="str">
        <f t="shared" si="32"/>
        <v>KALECİK - KALECİK MTAL</v>
      </c>
    </row>
    <row r="93" spans="1:18" ht="15.75" customHeight="1">
      <c r="A93" s="444" t="str">
        <f>'Okul Kurum Listesi'!A96</f>
        <v>KALECİK TOPLAMI</v>
      </c>
      <c r="B93" s="445">
        <f>'Okul Kurum Listesi'!B96</f>
        <v>2</v>
      </c>
      <c r="C93" s="485">
        <f>SUM(C91:C92)</f>
        <v>0</v>
      </c>
      <c r="D93" s="486">
        <f t="shared" ref="D93:N93" si="45">SUM(D91:D92)</f>
        <v>0</v>
      </c>
      <c r="E93" s="425">
        <f t="shared" si="45"/>
        <v>0</v>
      </c>
      <c r="F93" s="442">
        <f t="shared" si="45"/>
        <v>0</v>
      </c>
      <c r="G93" s="443">
        <f t="shared" si="45"/>
        <v>0</v>
      </c>
      <c r="H93" s="443">
        <f t="shared" si="45"/>
        <v>0</v>
      </c>
      <c r="I93" s="443">
        <f t="shared" si="45"/>
        <v>0</v>
      </c>
      <c r="J93" s="443">
        <f t="shared" si="45"/>
        <v>0</v>
      </c>
      <c r="K93" s="443">
        <f t="shared" si="45"/>
        <v>0</v>
      </c>
      <c r="L93" s="443">
        <f t="shared" si="45"/>
        <v>0</v>
      </c>
      <c r="M93" s="443">
        <f t="shared" si="45"/>
        <v>0</v>
      </c>
      <c r="N93" s="428">
        <f t="shared" si="45"/>
        <v>0</v>
      </c>
      <c r="O93" s="471" t="str">
        <f t="shared" si="40"/>
        <v/>
      </c>
      <c r="P93" s="472" t="str">
        <f t="shared" si="41"/>
        <v/>
      </c>
      <c r="Q93" s="473" t="str">
        <f t="shared" si="42"/>
        <v/>
      </c>
      <c r="R93" s="503" t="str">
        <f>CONCATENATE(COUNTIF(R91:R92," ")," ","okul verilerini bildirmiştir.")</f>
        <v>0 okul verilerini bildirmiştir.</v>
      </c>
    </row>
    <row r="94" spans="1:18" ht="15.75" customHeight="1">
      <c r="A94" s="256" t="str">
        <f>'Okul Kurum Listesi'!A97</f>
        <v>KAHRAMANKAZAN</v>
      </c>
      <c r="B94" s="256" t="str">
        <f>'Okul Kurum Listesi'!B97</f>
        <v>EFES MTAL</v>
      </c>
      <c r="C94" s="490"/>
      <c r="D94" s="491"/>
      <c r="E94" s="430">
        <f t="shared" ref="E94:E97" si="46">C94-D94</f>
        <v>0</v>
      </c>
      <c r="F94" s="418"/>
      <c r="G94" s="419"/>
      <c r="H94" s="419"/>
      <c r="I94" s="419"/>
      <c r="J94" s="419"/>
      <c r="K94" s="419"/>
      <c r="L94" s="419"/>
      <c r="M94" s="419"/>
      <c r="N94" s="420">
        <f t="shared" si="19"/>
        <v>0</v>
      </c>
      <c r="O94" s="462" t="str">
        <f t="shared" si="40"/>
        <v/>
      </c>
      <c r="P94" s="463" t="str">
        <f t="shared" si="41"/>
        <v/>
      </c>
      <c r="Q94" s="467" t="str">
        <f t="shared" si="42"/>
        <v/>
      </c>
      <c r="R94" s="114" t="str">
        <f t="shared" si="32"/>
        <v>KAHRAMANKAZAN - EFES MTAL</v>
      </c>
    </row>
    <row r="95" spans="1:18" ht="15.75" customHeight="1">
      <c r="A95" s="256" t="str">
        <f>'Okul Kurum Listesi'!A98</f>
        <v>KAHRAMANKAZAN</v>
      </c>
      <c r="B95" s="256" t="str">
        <f>'Okul Kurum Listesi'!B98</f>
        <v xml:space="preserve">KAZAN FATİH MTAL </v>
      </c>
      <c r="C95" s="490"/>
      <c r="D95" s="491"/>
      <c r="E95" s="430">
        <f t="shared" si="46"/>
        <v>0</v>
      </c>
      <c r="F95" s="418"/>
      <c r="G95" s="419"/>
      <c r="H95" s="419"/>
      <c r="I95" s="419"/>
      <c r="J95" s="419"/>
      <c r="K95" s="419"/>
      <c r="L95" s="419"/>
      <c r="M95" s="419"/>
      <c r="N95" s="420">
        <f t="shared" si="19"/>
        <v>0</v>
      </c>
      <c r="O95" s="462" t="str">
        <f t="shared" si="40"/>
        <v/>
      </c>
      <c r="P95" s="463" t="str">
        <f t="shared" si="41"/>
        <v/>
      </c>
      <c r="Q95" s="467" t="str">
        <f t="shared" si="42"/>
        <v/>
      </c>
      <c r="R95" s="114" t="str">
        <f t="shared" si="32"/>
        <v xml:space="preserve">KAHRAMANKAZAN - KAZAN FATİH MTAL </v>
      </c>
    </row>
    <row r="96" spans="1:18" ht="15.75" customHeight="1">
      <c r="A96" s="256" t="str">
        <f>'Okul Kurum Listesi'!A99</f>
        <v>KAHRAMANKAZAN</v>
      </c>
      <c r="B96" s="256" t="str">
        <f>'Okul Kurum Listesi'!B99</f>
        <v>KAZAN MTAL</v>
      </c>
      <c r="C96" s="490"/>
      <c r="D96" s="491"/>
      <c r="E96" s="430">
        <f t="shared" si="46"/>
        <v>0</v>
      </c>
      <c r="F96" s="418"/>
      <c r="G96" s="419"/>
      <c r="H96" s="419"/>
      <c r="I96" s="419"/>
      <c r="J96" s="419"/>
      <c r="K96" s="419"/>
      <c r="L96" s="419"/>
      <c r="M96" s="419"/>
      <c r="N96" s="420">
        <f t="shared" si="19"/>
        <v>0</v>
      </c>
      <c r="O96" s="462" t="str">
        <f t="shared" si="40"/>
        <v/>
      </c>
      <c r="P96" s="463" t="str">
        <f t="shared" si="41"/>
        <v/>
      </c>
      <c r="Q96" s="467" t="str">
        <f t="shared" si="42"/>
        <v/>
      </c>
      <c r="R96" s="114" t="str">
        <f t="shared" si="32"/>
        <v>KAHRAMANKAZAN - KAZAN MTAL</v>
      </c>
    </row>
    <row r="97" spans="1:18" ht="15.75" customHeight="1">
      <c r="A97" s="256" t="str">
        <f>'Okul Kurum Listesi'!A100</f>
        <v>KAHRAMANKAZAN</v>
      </c>
      <c r="B97" s="256" t="str">
        <f>'Okul Kurum Listesi'!B100</f>
        <v>KAZAN GÜLNAZ İBRAHİM GÜNGÖR TARA MTAL</v>
      </c>
      <c r="C97" s="490"/>
      <c r="D97" s="491"/>
      <c r="E97" s="430">
        <f t="shared" si="46"/>
        <v>0</v>
      </c>
      <c r="F97" s="418"/>
      <c r="G97" s="419"/>
      <c r="H97" s="419"/>
      <c r="I97" s="419"/>
      <c r="J97" s="419"/>
      <c r="K97" s="419"/>
      <c r="L97" s="419"/>
      <c r="M97" s="419"/>
      <c r="N97" s="420">
        <f t="shared" si="19"/>
        <v>0</v>
      </c>
      <c r="O97" s="462" t="str">
        <f t="shared" si="40"/>
        <v/>
      </c>
      <c r="P97" s="463" t="str">
        <f t="shared" si="41"/>
        <v/>
      </c>
      <c r="Q97" s="467" t="str">
        <f t="shared" si="42"/>
        <v/>
      </c>
      <c r="R97" s="114" t="str">
        <f t="shared" si="32"/>
        <v>KAHRAMANKAZAN - KAZAN GÜLNAZ İBRAHİM GÜNGÖR TARA MTAL</v>
      </c>
    </row>
    <row r="98" spans="1:18" ht="15.75" customHeight="1">
      <c r="A98" s="444" t="str">
        <f>'Okul Kurum Listesi'!A101</f>
        <v>KAZAN TOPLAMI</v>
      </c>
      <c r="B98" s="445">
        <f>'Okul Kurum Listesi'!B101</f>
        <v>4</v>
      </c>
      <c r="C98" s="485">
        <f>SUM(C94:C97)</f>
        <v>0</v>
      </c>
      <c r="D98" s="486">
        <f t="shared" ref="D98:N98" si="47">SUM(D94:D97)</f>
        <v>0</v>
      </c>
      <c r="E98" s="425">
        <f t="shared" si="47"/>
        <v>0</v>
      </c>
      <c r="F98" s="442">
        <f t="shared" si="47"/>
        <v>0</v>
      </c>
      <c r="G98" s="443">
        <f t="shared" si="47"/>
        <v>0</v>
      </c>
      <c r="H98" s="443">
        <f t="shared" si="47"/>
        <v>0</v>
      </c>
      <c r="I98" s="443">
        <f t="shared" si="47"/>
        <v>0</v>
      </c>
      <c r="J98" s="443">
        <f t="shared" si="47"/>
        <v>0</v>
      </c>
      <c r="K98" s="443">
        <f t="shared" si="47"/>
        <v>0</v>
      </c>
      <c r="L98" s="443">
        <f t="shared" si="47"/>
        <v>0</v>
      </c>
      <c r="M98" s="443">
        <f t="shared" si="47"/>
        <v>0</v>
      </c>
      <c r="N98" s="428">
        <f t="shared" si="47"/>
        <v>0</v>
      </c>
      <c r="O98" s="471" t="str">
        <f t="shared" si="40"/>
        <v/>
      </c>
      <c r="P98" s="472" t="str">
        <f t="shared" si="41"/>
        <v/>
      </c>
      <c r="Q98" s="473" t="str">
        <f t="shared" si="42"/>
        <v/>
      </c>
      <c r="R98" s="503" t="str">
        <f>CONCATENATE(COUNTIF(R94:R97," ")," ","okul verilerini bildirmiştir.")</f>
        <v>0 okul verilerini bildirmiştir.</v>
      </c>
    </row>
    <row r="99" spans="1:18" ht="15.75" customHeight="1">
      <c r="A99" s="256" t="str">
        <f>'Okul Kurum Listesi'!A102</f>
        <v>KEÇİÖREN</v>
      </c>
      <c r="B99" s="256" t="str">
        <f>'Okul Kurum Listesi'!B102</f>
        <v>ETLİK MTAL</v>
      </c>
      <c r="C99" s="490"/>
      <c r="D99" s="491"/>
      <c r="E99" s="430">
        <f t="shared" ref="E99:E110" si="48">C99-D99</f>
        <v>0</v>
      </c>
      <c r="F99" s="418"/>
      <c r="G99" s="419"/>
      <c r="H99" s="419"/>
      <c r="I99" s="419"/>
      <c r="J99" s="419"/>
      <c r="K99" s="419"/>
      <c r="L99" s="419"/>
      <c r="M99" s="419"/>
      <c r="N99" s="420">
        <f t="shared" si="19"/>
        <v>0</v>
      </c>
      <c r="O99" s="462" t="str">
        <f t="shared" si="40"/>
        <v/>
      </c>
      <c r="P99" s="463" t="str">
        <f t="shared" si="41"/>
        <v/>
      </c>
      <c r="Q99" s="467" t="str">
        <f t="shared" si="42"/>
        <v/>
      </c>
      <c r="R99" s="114" t="str">
        <f t="shared" si="32"/>
        <v>KEÇİÖREN - ETLİK MTAL</v>
      </c>
    </row>
    <row r="100" spans="1:18" ht="15.75" customHeight="1">
      <c r="A100" s="256" t="str">
        <f>'Okul Kurum Listesi'!A103</f>
        <v>KEÇİÖREN</v>
      </c>
      <c r="B100" s="256" t="str">
        <f>'Okul Kurum Listesi'!B103</f>
        <v>HATİCE HİKMET OĞULTÜRK MTAL</v>
      </c>
      <c r="C100" s="490"/>
      <c r="D100" s="491"/>
      <c r="E100" s="430">
        <f t="shared" si="48"/>
        <v>0</v>
      </c>
      <c r="F100" s="418"/>
      <c r="G100" s="419"/>
      <c r="H100" s="419"/>
      <c r="I100" s="419"/>
      <c r="J100" s="419"/>
      <c r="K100" s="419"/>
      <c r="L100" s="419"/>
      <c r="M100" s="419"/>
      <c r="N100" s="420">
        <f t="shared" ref="N100:N109" si="49">SUM(G100:M100)</f>
        <v>0</v>
      </c>
      <c r="O100" s="462" t="str">
        <f t="shared" si="40"/>
        <v/>
      </c>
      <c r="P100" s="463" t="str">
        <f t="shared" si="41"/>
        <v/>
      </c>
      <c r="Q100" s="467" t="str">
        <f t="shared" si="42"/>
        <v/>
      </c>
      <c r="R100" s="114" t="str">
        <f t="shared" si="32"/>
        <v>KEÇİÖREN - HATİCE HİKMET OĞULTÜRK MTAL</v>
      </c>
    </row>
    <row r="101" spans="1:18" ht="15.75" customHeight="1">
      <c r="A101" s="256" t="str">
        <f>'Okul Kurum Listesi'!A104</f>
        <v>KEÇİÖREN</v>
      </c>
      <c r="B101" s="256" t="str">
        <f>'Okul Kurum Listesi'!B104</f>
        <v>İNCİRLİ MTAL</v>
      </c>
      <c r="C101" s="490"/>
      <c r="D101" s="491"/>
      <c r="E101" s="430">
        <f t="shared" si="48"/>
        <v>0</v>
      </c>
      <c r="F101" s="418"/>
      <c r="G101" s="419"/>
      <c r="H101" s="419"/>
      <c r="I101" s="419"/>
      <c r="J101" s="419"/>
      <c r="K101" s="419"/>
      <c r="L101" s="419"/>
      <c r="M101" s="419"/>
      <c r="N101" s="420">
        <f t="shared" si="49"/>
        <v>0</v>
      </c>
      <c r="O101" s="462" t="str">
        <f t="shared" si="40"/>
        <v/>
      </c>
      <c r="P101" s="463" t="str">
        <f t="shared" si="41"/>
        <v/>
      </c>
      <c r="Q101" s="467" t="str">
        <f t="shared" si="42"/>
        <v/>
      </c>
      <c r="R101" s="114" t="str">
        <f t="shared" si="32"/>
        <v>KEÇİÖREN - İNCİRLİ MTAL</v>
      </c>
    </row>
    <row r="102" spans="1:18" ht="15.75" customHeight="1">
      <c r="A102" s="256" t="str">
        <f>'Okul Kurum Listesi'!A105</f>
        <v>KEÇİÖREN</v>
      </c>
      <c r="B102" s="256" t="str">
        <f>'Okul Kurum Listesi'!B105</f>
        <v>KEÇİÖREN MTAL</v>
      </c>
      <c r="C102" s="490"/>
      <c r="D102" s="491"/>
      <c r="E102" s="430">
        <f t="shared" si="48"/>
        <v>0</v>
      </c>
      <c r="F102" s="418"/>
      <c r="G102" s="419"/>
      <c r="H102" s="419"/>
      <c r="I102" s="419"/>
      <c r="J102" s="419"/>
      <c r="K102" s="419"/>
      <c r="L102" s="419"/>
      <c r="M102" s="419"/>
      <c r="N102" s="420">
        <f t="shared" si="49"/>
        <v>0</v>
      </c>
      <c r="O102" s="462" t="str">
        <f t="shared" si="40"/>
        <v/>
      </c>
      <c r="P102" s="463" t="str">
        <f t="shared" si="41"/>
        <v/>
      </c>
      <c r="Q102" s="467" t="str">
        <f t="shared" si="42"/>
        <v/>
      </c>
      <c r="R102" s="114" t="str">
        <f t="shared" si="32"/>
        <v>KEÇİÖREN - KEÇİÖREN MTAL</v>
      </c>
    </row>
    <row r="103" spans="1:18" ht="15.75" customHeight="1">
      <c r="A103" s="256" t="str">
        <f>'Okul Kurum Listesi'!A106</f>
        <v>KEÇİÖREN</v>
      </c>
      <c r="B103" s="256" t="str">
        <f>'Okul Kurum Listesi'!B106</f>
        <v>KEÇİÖREN İBN-İ SİNA MTAL</v>
      </c>
      <c r="C103" s="490"/>
      <c r="D103" s="491"/>
      <c r="E103" s="430">
        <f t="shared" si="48"/>
        <v>0</v>
      </c>
      <c r="F103" s="418"/>
      <c r="G103" s="419"/>
      <c r="H103" s="419"/>
      <c r="I103" s="419"/>
      <c r="J103" s="419"/>
      <c r="K103" s="419"/>
      <c r="L103" s="419"/>
      <c r="M103" s="419"/>
      <c r="N103" s="420">
        <f t="shared" si="49"/>
        <v>0</v>
      </c>
      <c r="O103" s="462" t="str">
        <f t="shared" si="40"/>
        <v/>
      </c>
      <c r="P103" s="463" t="str">
        <f t="shared" si="41"/>
        <v/>
      </c>
      <c r="Q103" s="467" t="str">
        <f t="shared" si="42"/>
        <v/>
      </c>
      <c r="R103" s="114" t="str">
        <f t="shared" si="32"/>
        <v>KEÇİÖREN - KEÇİÖREN İBN-İ SİNA MTAL</v>
      </c>
    </row>
    <row r="104" spans="1:18" ht="15.75" customHeight="1">
      <c r="A104" s="256" t="str">
        <f>'Okul Kurum Listesi'!A107</f>
        <v>KEÇİÖREN</v>
      </c>
      <c r="B104" s="256" t="str">
        <f>'Okul Kurum Listesi'!B107</f>
        <v>KEÇİÖREN İMKB MTAL</v>
      </c>
      <c r="C104" s="490"/>
      <c r="D104" s="491"/>
      <c r="E104" s="430">
        <f t="shared" si="48"/>
        <v>0</v>
      </c>
      <c r="F104" s="418"/>
      <c r="G104" s="419"/>
      <c r="H104" s="419"/>
      <c r="I104" s="419"/>
      <c r="J104" s="419"/>
      <c r="K104" s="419"/>
      <c r="L104" s="419"/>
      <c r="M104" s="419"/>
      <c r="N104" s="420">
        <f t="shared" si="49"/>
        <v>0</v>
      </c>
      <c r="O104" s="462" t="str">
        <f t="shared" si="40"/>
        <v/>
      </c>
      <c r="P104" s="463" t="str">
        <f t="shared" si="41"/>
        <v/>
      </c>
      <c r="Q104" s="467" t="str">
        <f t="shared" si="42"/>
        <v/>
      </c>
      <c r="R104" s="114" t="str">
        <f t="shared" si="32"/>
        <v>KEÇİÖREN - KEÇİÖREN İMKB MTAL</v>
      </c>
    </row>
    <row r="105" spans="1:18" ht="15.75" customHeight="1">
      <c r="A105" s="256" t="str">
        <f>'Okul Kurum Listesi'!A108</f>
        <v>KEÇİÖREN</v>
      </c>
      <c r="B105" s="256" t="str">
        <f>'Okul Kurum Listesi'!B108</f>
        <v>KALABA MTAL</v>
      </c>
      <c r="C105" s="490"/>
      <c r="D105" s="491"/>
      <c r="E105" s="430">
        <f t="shared" si="48"/>
        <v>0</v>
      </c>
      <c r="F105" s="418"/>
      <c r="G105" s="419"/>
      <c r="H105" s="419"/>
      <c r="I105" s="419"/>
      <c r="J105" s="419"/>
      <c r="K105" s="419"/>
      <c r="L105" s="419"/>
      <c r="M105" s="419"/>
      <c r="N105" s="420">
        <f t="shared" si="49"/>
        <v>0</v>
      </c>
      <c r="O105" s="462" t="str">
        <f t="shared" si="40"/>
        <v/>
      </c>
      <c r="P105" s="463" t="str">
        <f t="shared" si="41"/>
        <v/>
      </c>
      <c r="Q105" s="467" t="str">
        <f t="shared" si="42"/>
        <v/>
      </c>
      <c r="R105" s="114" t="str">
        <f t="shared" si="32"/>
        <v>KEÇİÖREN - KALABA MTAL</v>
      </c>
    </row>
    <row r="106" spans="1:18" ht="15.75" customHeight="1">
      <c r="A106" s="256" t="str">
        <f>'Okul Kurum Listesi'!A109</f>
        <v>KEÇİÖREN</v>
      </c>
      <c r="B106" s="256" t="str">
        <f>'Okul Kurum Listesi'!B109</f>
        <v>KANUNİ MTAL</v>
      </c>
      <c r="C106" s="490"/>
      <c r="D106" s="491"/>
      <c r="E106" s="430">
        <f t="shared" si="48"/>
        <v>0</v>
      </c>
      <c r="F106" s="418"/>
      <c r="G106" s="419"/>
      <c r="H106" s="419"/>
      <c r="I106" s="419"/>
      <c r="J106" s="419"/>
      <c r="K106" s="419"/>
      <c r="L106" s="419"/>
      <c r="M106" s="419"/>
      <c r="N106" s="420">
        <f t="shared" si="49"/>
        <v>0</v>
      </c>
      <c r="O106" s="462" t="str">
        <f t="shared" si="40"/>
        <v/>
      </c>
      <c r="P106" s="463" t="str">
        <f t="shared" si="41"/>
        <v/>
      </c>
      <c r="Q106" s="467" t="str">
        <f t="shared" si="42"/>
        <v/>
      </c>
      <c r="R106" s="114" t="str">
        <f t="shared" si="32"/>
        <v>KEÇİÖREN - KANUNİ MTAL</v>
      </c>
    </row>
    <row r="107" spans="1:18" ht="15.75" customHeight="1">
      <c r="A107" s="256" t="str">
        <f>'Okul Kurum Listesi'!A110</f>
        <v>KEÇİÖREN</v>
      </c>
      <c r="B107" s="256" t="str">
        <f>'Okul Kurum Listesi'!B110</f>
        <v>AYDINLIKEVLER MTAL</v>
      </c>
      <c r="C107" s="490"/>
      <c r="D107" s="491"/>
      <c r="E107" s="430">
        <f t="shared" si="48"/>
        <v>0</v>
      </c>
      <c r="F107" s="418"/>
      <c r="G107" s="419"/>
      <c r="H107" s="419"/>
      <c r="I107" s="419"/>
      <c r="J107" s="419"/>
      <c r="K107" s="419"/>
      <c r="L107" s="419"/>
      <c r="M107" s="419"/>
      <c r="N107" s="420">
        <f t="shared" si="49"/>
        <v>0</v>
      </c>
      <c r="O107" s="462" t="str">
        <f t="shared" si="40"/>
        <v/>
      </c>
      <c r="P107" s="463" t="str">
        <f t="shared" si="41"/>
        <v/>
      </c>
      <c r="Q107" s="467" t="str">
        <f t="shared" si="42"/>
        <v/>
      </c>
      <c r="R107" s="114" t="str">
        <f t="shared" si="32"/>
        <v>KEÇİÖREN - AYDINLIKEVLER MTAL</v>
      </c>
    </row>
    <row r="108" spans="1:18" ht="15.75" customHeight="1">
      <c r="A108" s="256" t="str">
        <f>'Okul Kurum Listesi'!A111</f>
        <v>KEÇİÖREN</v>
      </c>
      <c r="B108" s="256" t="str">
        <f>'Okul Kurum Listesi'!B111</f>
        <v>SUBAYEVLERİ MTAL</v>
      </c>
      <c r="C108" s="490"/>
      <c r="D108" s="491"/>
      <c r="E108" s="430">
        <f t="shared" si="48"/>
        <v>0</v>
      </c>
      <c r="F108" s="418"/>
      <c r="G108" s="419"/>
      <c r="H108" s="419"/>
      <c r="I108" s="419"/>
      <c r="J108" s="419"/>
      <c r="K108" s="419"/>
      <c r="L108" s="419"/>
      <c r="M108" s="419"/>
      <c r="N108" s="420">
        <f t="shared" si="49"/>
        <v>0</v>
      </c>
      <c r="O108" s="462" t="str">
        <f t="shared" si="40"/>
        <v/>
      </c>
      <c r="P108" s="463" t="str">
        <f t="shared" si="41"/>
        <v/>
      </c>
      <c r="Q108" s="467" t="str">
        <f t="shared" si="42"/>
        <v/>
      </c>
      <c r="R108" s="114" t="str">
        <f t="shared" si="32"/>
        <v>KEÇİÖREN - SUBAYEVLERİ MTAL</v>
      </c>
    </row>
    <row r="109" spans="1:18" ht="15.75" customHeight="1">
      <c r="A109" s="256" t="str">
        <f>'Okul Kurum Listesi'!A112</f>
        <v>KEÇİÖREN</v>
      </c>
      <c r="B109" s="256" t="str">
        <f>'Okul Kurum Listesi'!B112</f>
        <v>ESERTEPE MTAL</v>
      </c>
      <c r="C109" s="490"/>
      <c r="D109" s="491"/>
      <c r="E109" s="430">
        <f t="shared" si="48"/>
        <v>0</v>
      </c>
      <c r="F109" s="418"/>
      <c r="G109" s="419"/>
      <c r="H109" s="419"/>
      <c r="I109" s="419"/>
      <c r="J109" s="419"/>
      <c r="K109" s="419"/>
      <c r="L109" s="419"/>
      <c r="M109" s="419"/>
      <c r="N109" s="420">
        <f t="shared" si="49"/>
        <v>0</v>
      </c>
      <c r="O109" s="462" t="str">
        <f t="shared" si="40"/>
        <v/>
      </c>
      <c r="P109" s="463" t="str">
        <f t="shared" si="41"/>
        <v/>
      </c>
      <c r="Q109" s="467" t="str">
        <f t="shared" si="42"/>
        <v/>
      </c>
      <c r="R109" s="114" t="str">
        <f t="shared" si="32"/>
        <v>KEÇİÖREN - ESERTEPE MTAL</v>
      </c>
    </row>
    <row r="110" spans="1:18" ht="15.75" customHeight="1">
      <c r="A110" s="256" t="str">
        <f>'Okul Kurum Listesi'!A113</f>
        <v>KEÇİÖREN</v>
      </c>
      <c r="B110" s="256" t="str">
        <f>'Okul Kurum Listesi'!B113</f>
        <v>YAMANTÜRK MTAL</v>
      </c>
      <c r="C110" s="490"/>
      <c r="D110" s="491"/>
      <c r="E110" s="430">
        <f t="shared" si="48"/>
        <v>0</v>
      </c>
      <c r="F110" s="418"/>
      <c r="G110" s="419"/>
      <c r="H110" s="419"/>
      <c r="I110" s="419"/>
      <c r="J110" s="419"/>
      <c r="K110" s="419"/>
      <c r="L110" s="419"/>
      <c r="M110" s="419"/>
      <c r="N110" s="420">
        <f t="shared" ref="N110:N173" si="50">SUM(G110:M110)</f>
        <v>0</v>
      </c>
      <c r="O110" s="462" t="str">
        <f t="shared" si="40"/>
        <v/>
      </c>
      <c r="P110" s="463" t="str">
        <f t="shared" si="41"/>
        <v/>
      </c>
      <c r="Q110" s="467" t="str">
        <f t="shared" si="42"/>
        <v/>
      </c>
      <c r="R110" s="114" t="str">
        <f t="shared" si="32"/>
        <v>KEÇİÖREN - YAMANTÜRK MTAL</v>
      </c>
    </row>
    <row r="111" spans="1:18" ht="15.75" customHeight="1">
      <c r="A111" s="444" t="str">
        <f>'Okul Kurum Listesi'!A114</f>
        <v>KEÇİÖREN TOPLAMI</v>
      </c>
      <c r="B111" s="445">
        <f>'Okul Kurum Listesi'!B114</f>
        <v>12</v>
      </c>
      <c r="C111" s="485">
        <f>SUM(C99:C110)</f>
        <v>0</v>
      </c>
      <c r="D111" s="486">
        <f t="shared" ref="D111:N111" si="51">SUM(D99:D110)</f>
        <v>0</v>
      </c>
      <c r="E111" s="425">
        <f t="shared" si="51"/>
        <v>0</v>
      </c>
      <c r="F111" s="442">
        <f t="shared" si="51"/>
        <v>0</v>
      </c>
      <c r="G111" s="443">
        <f t="shared" si="51"/>
        <v>0</v>
      </c>
      <c r="H111" s="443">
        <f t="shared" si="51"/>
        <v>0</v>
      </c>
      <c r="I111" s="443">
        <f t="shared" si="51"/>
        <v>0</v>
      </c>
      <c r="J111" s="443">
        <f t="shared" si="51"/>
        <v>0</v>
      </c>
      <c r="K111" s="443">
        <f t="shared" si="51"/>
        <v>0</v>
      </c>
      <c r="L111" s="443">
        <f t="shared" si="51"/>
        <v>0</v>
      </c>
      <c r="M111" s="443">
        <f t="shared" si="51"/>
        <v>0</v>
      </c>
      <c r="N111" s="428">
        <f t="shared" si="51"/>
        <v>0</v>
      </c>
      <c r="O111" s="471" t="str">
        <f t="shared" si="40"/>
        <v/>
      </c>
      <c r="P111" s="472" t="str">
        <f t="shared" si="41"/>
        <v/>
      </c>
      <c r="Q111" s="473" t="str">
        <f t="shared" si="42"/>
        <v/>
      </c>
      <c r="R111" s="503" t="str">
        <f>CONCATENATE(COUNTIF(R99:R110," ")," ","okul verilerini bildirmiştir.")</f>
        <v>0 okul verilerini bildirmiştir.</v>
      </c>
    </row>
    <row r="112" spans="1:18" s="215" customFormat="1" ht="15.75" customHeight="1">
      <c r="A112" s="256" t="str">
        <f>'Okul Kurum Listesi'!A115</f>
        <v xml:space="preserve">KIZILCAHAMAM </v>
      </c>
      <c r="B112" s="256" t="str">
        <f>'Okul Kurum Listesi'!B115</f>
        <v>AYŞE BEZCİ MTAL</v>
      </c>
      <c r="C112" s="490"/>
      <c r="D112" s="491"/>
      <c r="E112" s="430">
        <f t="shared" ref="E112:E115" si="52">C112-D112</f>
        <v>0</v>
      </c>
      <c r="F112" s="554"/>
      <c r="G112" s="555"/>
      <c r="H112" s="555"/>
      <c r="I112" s="555"/>
      <c r="J112" s="555"/>
      <c r="K112" s="555"/>
      <c r="L112" s="555"/>
      <c r="M112" s="555"/>
      <c r="N112" s="420">
        <f t="shared" si="50"/>
        <v>0</v>
      </c>
      <c r="O112" s="462" t="str">
        <f t="shared" si="40"/>
        <v/>
      </c>
      <c r="P112" s="463" t="str">
        <f t="shared" si="41"/>
        <v/>
      </c>
      <c r="Q112" s="467" t="str">
        <f t="shared" si="42"/>
        <v/>
      </c>
      <c r="R112" s="114" t="str">
        <f t="shared" si="32"/>
        <v>KIZILCAHAMAM  - AYŞE BEZCİ MTAL</v>
      </c>
    </row>
    <row r="113" spans="1:18" ht="15.75" customHeight="1">
      <c r="A113" s="256" t="str">
        <f>'Okul Kurum Listesi'!A116</f>
        <v xml:space="preserve">KIZILCAHAMAM </v>
      </c>
      <c r="B113" s="256" t="str">
        <f>'Okul Kurum Listesi'!B116</f>
        <v>HALİDE EDİP MTAL</v>
      </c>
      <c r="C113" s="490"/>
      <c r="D113" s="491"/>
      <c r="E113" s="430">
        <f t="shared" si="52"/>
        <v>0</v>
      </c>
      <c r="F113" s="556"/>
      <c r="G113" s="557"/>
      <c r="H113" s="557"/>
      <c r="I113" s="557"/>
      <c r="J113" s="557"/>
      <c r="K113" s="557"/>
      <c r="L113" s="557"/>
      <c r="M113" s="557"/>
      <c r="N113" s="420">
        <f t="shared" si="50"/>
        <v>0</v>
      </c>
      <c r="O113" s="462" t="str">
        <f t="shared" si="40"/>
        <v/>
      </c>
      <c r="P113" s="463" t="str">
        <f t="shared" si="41"/>
        <v/>
      </c>
      <c r="Q113" s="467" t="str">
        <f t="shared" si="42"/>
        <v/>
      </c>
      <c r="R113" s="114" t="str">
        <f t="shared" si="32"/>
        <v>KIZILCAHAMAM  - HALİDE EDİP MTAL</v>
      </c>
    </row>
    <row r="114" spans="1:18" ht="15.75" customHeight="1">
      <c r="A114" s="256" t="str">
        <f>'Okul Kurum Listesi'!A117</f>
        <v xml:space="preserve">KIZILCAHAMAM </v>
      </c>
      <c r="B114" s="256" t="str">
        <f>'Okul Kurum Listesi'!B117</f>
        <v>KIZILCAHAMAM İBN-İ SİNA MTAL</v>
      </c>
      <c r="C114" s="490"/>
      <c r="D114" s="491"/>
      <c r="E114" s="430">
        <f t="shared" si="52"/>
        <v>0</v>
      </c>
      <c r="F114" s="556"/>
      <c r="G114" s="557"/>
      <c r="H114" s="557"/>
      <c r="I114" s="557"/>
      <c r="J114" s="557"/>
      <c r="K114" s="557"/>
      <c r="L114" s="557"/>
      <c r="M114" s="557"/>
      <c r="N114" s="420">
        <f t="shared" si="50"/>
        <v>0</v>
      </c>
      <c r="O114" s="462" t="str">
        <f t="shared" si="40"/>
        <v/>
      </c>
      <c r="P114" s="463" t="str">
        <f t="shared" si="41"/>
        <v/>
      </c>
      <c r="Q114" s="467" t="str">
        <f t="shared" si="42"/>
        <v/>
      </c>
      <c r="R114" s="114" t="str">
        <f t="shared" si="32"/>
        <v>KIZILCAHAMAM  - KIZILCAHAMAM İBN-İ SİNA MTAL</v>
      </c>
    </row>
    <row r="115" spans="1:18" ht="15.75" customHeight="1">
      <c r="A115" s="256" t="str">
        <f>'Okul Kurum Listesi'!A118</f>
        <v xml:space="preserve">KIZILCAHAMAM </v>
      </c>
      <c r="B115" s="256" t="str">
        <f>'Okul Kurum Listesi'!B118</f>
        <v>KIZILCAHAMAM MTAL</v>
      </c>
      <c r="C115" s="490"/>
      <c r="D115" s="491"/>
      <c r="E115" s="430">
        <f t="shared" si="52"/>
        <v>0</v>
      </c>
      <c r="F115" s="556"/>
      <c r="G115" s="557"/>
      <c r="H115" s="557"/>
      <c r="I115" s="557"/>
      <c r="J115" s="557"/>
      <c r="K115" s="557"/>
      <c r="L115" s="557"/>
      <c r="M115" s="557"/>
      <c r="N115" s="420">
        <f t="shared" si="50"/>
        <v>0</v>
      </c>
      <c r="O115" s="462" t="str">
        <f t="shared" si="40"/>
        <v/>
      </c>
      <c r="P115" s="463" t="str">
        <f t="shared" si="41"/>
        <v/>
      </c>
      <c r="Q115" s="467" t="str">
        <f t="shared" si="42"/>
        <v/>
      </c>
      <c r="R115" s="114" t="str">
        <f t="shared" si="32"/>
        <v>KIZILCAHAMAM  - KIZILCAHAMAM MTAL</v>
      </c>
    </row>
    <row r="116" spans="1:18" ht="15.75" customHeight="1">
      <c r="A116" s="444" t="str">
        <f>'Okul Kurum Listesi'!A119</f>
        <v>KIZILCAHAMAM TOPLAMI</v>
      </c>
      <c r="B116" s="445">
        <f>'Okul Kurum Listesi'!B119</f>
        <v>4</v>
      </c>
      <c r="C116" s="485">
        <f>SUM(C112:C115)</f>
        <v>0</v>
      </c>
      <c r="D116" s="486">
        <f t="shared" ref="D116:N116" si="53">SUM(D112:D115)</f>
        <v>0</v>
      </c>
      <c r="E116" s="425">
        <f t="shared" si="53"/>
        <v>0</v>
      </c>
      <c r="F116" s="442">
        <f t="shared" si="53"/>
        <v>0</v>
      </c>
      <c r="G116" s="443">
        <f t="shared" si="53"/>
        <v>0</v>
      </c>
      <c r="H116" s="443">
        <f t="shared" si="53"/>
        <v>0</v>
      </c>
      <c r="I116" s="443">
        <f t="shared" si="53"/>
        <v>0</v>
      </c>
      <c r="J116" s="443">
        <f t="shared" si="53"/>
        <v>0</v>
      </c>
      <c r="K116" s="443">
        <f t="shared" si="53"/>
        <v>0</v>
      </c>
      <c r="L116" s="443">
        <f t="shared" si="53"/>
        <v>0</v>
      </c>
      <c r="M116" s="443">
        <f t="shared" si="53"/>
        <v>0</v>
      </c>
      <c r="N116" s="428">
        <f t="shared" si="53"/>
        <v>0</v>
      </c>
      <c r="O116" s="471" t="str">
        <f t="shared" si="40"/>
        <v/>
      </c>
      <c r="P116" s="472" t="str">
        <f t="shared" si="41"/>
        <v/>
      </c>
      <c r="Q116" s="473" t="str">
        <f t="shared" si="42"/>
        <v/>
      </c>
      <c r="R116" s="503" t="str">
        <f>CONCATENATE(COUNTIF(R112:R115," ")," ","okul verilerini bildirmiştir.")</f>
        <v>0 okul verilerini bildirmiştir.</v>
      </c>
    </row>
    <row r="117" spans="1:18" ht="15.75" customHeight="1">
      <c r="A117" s="256" t="str">
        <f>'Okul Kurum Listesi'!A120</f>
        <v>MAMAK</v>
      </c>
      <c r="B117" s="256" t="str">
        <f>'Okul Kurum Listesi'!B120</f>
        <v>ABİDİNPAŞA MTAL</v>
      </c>
      <c r="C117" s="490"/>
      <c r="D117" s="491"/>
      <c r="E117" s="430">
        <f t="shared" ref="E117:E129" si="54">C117-D117</f>
        <v>0</v>
      </c>
      <c r="F117" s="464"/>
      <c r="G117" s="465"/>
      <c r="H117" s="465"/>
      <c r="I117" s="465"/>
      <c r="J117" s="465"/>
      <c r="K117" s="465"/>
      <c r="L117" s="465"/>
      <c r="M117" s="465"/>
      <c r="N117" s="420">
        <f>SUM(G117:M117)</f>
        <v>0</v>
      </c>
      <c r="O117" s="474" t="str">
        <f t="shared" si="40"/>
        <v/>
      </c>
      <c r="P117" s="475" t="str">
        <f t="shared" si="41"/>
        <v/>
      </c>
      <c r="Q117" s="476" t="str">
        <f t="shared" si="42"/>
        <v/>
      </c>
      <c r="R117" s="114" t="str">
        <f t="shared" si="32"/>
        <v>MAMAK - ABİDİNPAŞA MTAL</v>
      </c>
    </row>
    <row r="118" spans="1:18" ht="15.75" customHeight="1">
      <c r="A118" s="256" t="str">
        <f>'Okul Kurum Listesi'!A121</f>
        <v>MAMAK</v>
      </c>
      <c r="B118" s="256" t="str">
        <f>'Okul Kurum Listesi'!B121</f>
        <v>BATTALGAZİ MTAL</v>
      </c>
      <c r="C118" s="490"/>
      <c r="D118" s="491"/>
      <c r="E118" s="430">
        <f t="shared" si="54"/>
        <v>0</v>
      </c>
      <c r="F118" s="464"/>
      <c r="G118" s="465"/>
      <c r="H118" s="465"/>
      <c r="I118" s="465"/>
      <c r="J118" s="465"/>
      <c r="K118" s="465"/>
      <c r="L118" s="465"/>
      <c r="M118" s="465"/>
      <c r="N118" s="420">
        <f t="shared" si="50"/>
        <v>0</v>
      </c>
      <c r="O118" s="462" t="str">
        <f t="shared" si="40"/>
        <v/>
      </c>
      <c r="P118" s="463" t="str">
        <f t="shared" si="41"/>
        <v/>
      </c>
      <c r="Q118" s="467" t="str">
        <f t="shared" si="42"/>
        <v/>
      </c>
      <c r="R118" s="114" t="str">
        <f t="shared" si="32"/>
        <v>MAMAK - BATTALGAZİ MTAL</v>
      </c>
    </row>
    <row r="119" spans="1:18" ht="15.75" customHeight="1">
      <c r="A119" s="256" t="str">
        <f>'Okul Kurum Listesi'!A122</f>
        <v>MAMAK</v>
      </c>
      <c r="B119" s="256" t="str">
        <f>'Okul Kurum Listesi'!B122</f>
        <v>CEBECİ MTAL</v>
      </c>
      <c r="C119" s="490"/>
      <c r="D119" s="491"/>
      <c r="E119" s="430">
        <f t="shared" si="54"/>
        <v>0</v>
      </c>
      <c r="F119" s="464"/>
      <c r="G119" s="465"/>
      <c r="H119" s="465"/>
      <c r="I119" s="465"/>
      <c r="J119" s="465"/>
      <c r="K119" s="465"/>
      <c r="L119" s="465"/>
      <c r="M119" s="465"/>
      <c r="N119" s="420">
        <f t="shared" si="50"/>
        <v>0</v>
      </c>
      <c r="O119" s="462" t="str">
        <f t="shared" si="40"/>
        <v/>
      </c>
      <c r="P119" s="463" t="str">
        <f t="shared" si="41"/>
        <v/>
      </c>
      <c r="Q119" s="467" t="str">
        <f t="shared" si="42"/>
        <v/>
      </c>
      <c r="R119" s="114" t="str">
        <f t="shared" si="32"/>
        <v>MAMAK - CEBECİ MTAL</v>
      </c>
    </row>
    <row r="120" spans="1:18" ht="15.75" customHeight="1">
      <c r="A120" s="256" t="str">
        <f>'Okul Kurum Listesi'!A123</f>
        <v>MAMAK</v>
      </c>
      <c r="B120" s="256" t="str">
        <f>'Okul Kurum Listesi'!B123</f>
        <v>KUTLUDÜĞÜN İMKB ÇPL</v>
      </c>
      <c r="C120" s="490"/>
      <c r="D120" s="491"/>
      <c r="E120" s="430">
        <f t="shared" si="54"/>
        <v>0</v>
      </c>
      <c r="F120" s="464"/>
      <c r="G120" s="465"/>
      <c r="H120" s="465"/>
      <c r="I120" s="465"/>
      <c r="J120" s="465"/>
      <c r="K120" s="465"/>
      <c r="L120" s="465"/>
      <c r="M120" s="465"/>
      <c r="N120" s="420">
        <f t="shared" si="50"/>
        <v>0</v>
      </c>
      <c r="O120" s="462" t="str">
        <f t="shared" si="40"/>
        <v/>
      </c>
      <c r="P120" s="463" t="str">
        <f t="shared" si="41"/>
        <v/>
      </c>
      <c r="Q120" s="467" t="str">
        <f t="shared" si="42"/>
        <v/>
      </c>
      <c r="R120" s="114" t="str">
        <f t="shared" si="32"/>
        <v>MAMAK - KUTLUDÜĞÜN İMKB ÇPL</v>
      </c>
    </row>
    <row r="121" spans="1:18" ht="15.75" customHeight="1">
      <c r="A121" s="256" t="str">
        <f>'Okul Kurum Listesi'!A124</f>
        <v>MAMAK</v>
      </c>
      <c r="B121" s="256" t="str">
        <f>'Okul Kurum Listesi'!B124</f>
        <v>LALAHAN ÇPL</v>
      </c>
      <c r="C121" s="490"/>
      <c r="D121" s="491"/>
      <c r="E121" s="430">
        <f t="shared" si="54"/>
        <v>0</v>
      </c>
      <c r="F121" s="464"/>
      <c r="G121" s="465"/>
      <c r="H121" s="465"/>
      <c r="I121" s="465"/>
      <c r="J121" s="465"/>
      <c r="K121" s="465"/>
      <c r="L121" s="465"/>
      <c r="M121" s="465"/>
      <c r="N121" s="420">
        <f t="shared" si="50"/>
        <v>0</v>
      </c>
      <c r="O121" s="462" t="str">
        <f t="shared" si="40"/>
        <v/>
      </c>
      <c r="P121" s="463" t="str">
        <f t="shared" si="41"/>
        <v/>
      </c>
      <c r="Q121" s="467" t="str">
        <f t="shared" si="42"/>
        <v/>
      </c>
      <c r="R121" s="114" t="str">
        <f t="shared" si="32"/>
        <v>MAMAK - LALAHAN ÇPL</v>
      </c>
    </row>
    <row r="122" spans="1:18" ht="15.75" customHeight="1">
      <c r="A122" s="256" t="str">
        <f>'Okul Kurum Listesi'!A125</f>
        <v>MAMAK</v>
      </c>
      <c r="B122" s="256" t="str">
        <f>'Okul Kurum Listesi'!B125</f>
        <v>MAMAK MTAL</v>
      </c>
      <c r="C122" s="490"/>
      <c r="D122" s="491"/>
      <c r="E122" s="430">
        <f t="shared" si="54"/>
        <v>0</v>
      </c>
      <c r="F122" s="464"/>
      <c r="G122" s="465"/>
      <c r="H122" s="465"/>
      <c r="I122" s="465"/>
      <c r="J122" s="465"/>
      <c r="K122" s="465"/>
      <c r="L122" s="465"/>
      <c r="M122" s="465"/>
      <c r="N122" s="420">
        <f t="shared" si="50"/>
        <v>0</v>
      </c>
      <c r="O122" s="462" t="str">
        <f t="shared" si="40"/>
        <v/>
      </c>
      <c r="P122" s="463" t="str">
        <f t="shared" si="41"/>
        <v/>
      </c>
      <c r="Q122" s="467" t="str">
        <f t="shared" si="42"/>
        <v/>
      </c>
      <c r="R122" s="114" t="str">
        <f t="shared" si="32"/>
        <v>MAMAK - MAMAK MTAL</v>
      </c>
    </row>
    <row r="123" spans="1:18" ht="15.75" customHeight="1">
      <c r="A123" s="256" t="str">
        <f>'Okul Kurum Listesi'!A126</f>
        <v>MAMAK</v>
      </c>
      <c r="B123" s="256" t="str">
        <f>'Okul Kurum Listesi'!B126</f>
        <v>MAMAK YUNUS EMRE MTAL</v>
      </c>
      <c r="C123" s="490"/>
      <c r="D123" s="491"/>
      <c r="E123" s="430">
        <f t="shared" si="54"/>
        <v>0</v>
      </c>
      <c r="F123" s="464"/>
      <c r="G123" s="465"/>
      <c r="H123" s="465"/>
      <c r="I123" s="465"/>
      <c r="J123" s="465"/>
      <c r="K123" s="465"/>
      <c r="L123" s="465"/>
      <c r="M123" s="465"/>
      <c r="N123" s="420">
        <f t="shared" si="50"/>
        <v>0</v>
      </c>
      <c r="O123" s="462" t="str">
        <f t="shared" si="40"/>
        <v/>
      </c>
      <c r="P123" s="463" t="str">
        <f t="shared" si="41"/>
        <v/>
      </c>
      <c r="Q123" s="467" t="str">
        <f t="shared" si="42"/>
        <v/>
      </c>
      <c r="R123" s="114" t="str">
        <f t="shared" si="32"/>
        <v>MAMAK - MAMAK YUNUS EMRE MTAL</v>
      </c>
    </row>
    <row r="124" spans="1:18" ht="15.75" customHeight="1">
      <c r="A124" s="256" t="str">
        <f>'Okul Kurum Listesi'!A127</f>
        <v>MAMAK</v>
      </c>
      <c r="B124" s="256" t="str">
        <f>'Okul Kurum Listesi'!B127</f>
        <v>NENE HATUN MTAL</v>
      </c>
      <c r="C124" s="490"/>
      <c r="D124" s="491"/>
      <c r="E124" s="430">
        <f t="shared" si="54"/>
        <v>0</v>
      </c>
      <c r="F124" s="464"/>
      <c r="G124" s="465"/>
      <c r="H124" s="465"/>
      <c r="I124" s="465"/>
      <c r="J124" s="465"/>
      <c r="K124" s="465"/>
      <c r="L124" s="465"/>
      <c r="M124" s="465"/>
      <c r="N124" s="420">
        <f t="shared" si="50"/>
        <v>0</v>
      </c>
      <c r="O124" s="462" t="str">
        <f t="shared" si="40"/>
        <v/>
      </c>
      <c r="P124" s="463" t="str">
        <f t="shared" si="41"/>
        <v/>
      </c>
      <c r="Q124" s="467" t="str">
        <f t="shared" si="42"/>
        <v/>
      </c>
      <c r="R124" s="114" t="str">
        <f t="shared" si="32"/>
        <v>MAMAK - NENE HATUN MTAL</v>
      </c>
    </row>
    <row r="125" spans="1:18" ht="15.75" customHeight="1">
      <c r="A125" s="256" t="str">
        <f>'Okul Kurum Listesi'!A128</f>
        <v>MAMAK</v>
      </c>
      <c r="B125" s="256" t="str">
        <f>'Okul Kurum Listesi'!B128</f>
        <v>ORTAKÖY 80.YIL MTAL</v>
      </c>
      <c r="C125" s="490"/>
      <c r="D125" s="491"/>
      <c r="E125" s="430">
        <f t="shared" si="54"/>
        <v>0</v>
      </c>
      <c r="F125" s="464"/>
      <c r="G125" s="465"/>
      <c r="H125" s="465"/>
      <c r="I125" s="465"/>
      <c r="J125" s="465"/>
      <c r="K125" s="465"/>
      <c r="L125" s="465"/>
      <c r="M125" s="465"/>
      <c r="N125" s="420">
        <f t="shared" si="50"/>
        <v>0</v>
      </c>
      <c r="O125" s="462" t="str">
        <f t="shared" si="40"/>
        <v/>
      </c>
      <c r="P125" s="463" t="str">
        <f t="shared" si="41"/>
        <v/>
      </c>
      <c r="Q125" s="467" t="str">
        <f t="shared" si="42"/>
        <v/>
      </c>
      <c r="R125" s="114" t="str">
        <f t="shared" si="32"/>
        <v>MAMAK - ORTAKÖY 80.YIL MTAL</v>
      </c>
    </row>
    <row r="126" spans="1:18" ht="15.75" customHeight="1">
      <c r="A126" s="256" t="str">
        <f>'Okul Kurum Listesi'!A129</f>
        <v>MAMAK</v>
      </c>
      <c r="B126" s="256" t="str">
        <f>'Okul Kurum Listesi'!B129</f>
        <v>PROF.DR.RAGIP ÜNER MTAL</v>
      </c>
      <c r="C126" s="490"/>
      <c r="D126" s="491"/>
      <c r="E126" s="430">
        <f t="shared" si="54"/>
        <v>0</v>
      </c>
      <c r="F126" s="464"/>
      <c r="G126" s="465"/>
      <c r="H126" s="465"/>
      <c r="I126" s="465"/>
      <c r="J126" s="465"/>
      <c r="K126" s="465"/>
      <c r="L126" s="465"/>
      <c r="M126" s="465"/>
      <c r="N126" s="420">
        <f t="shared" si="50"/>
        <v>0</v>
      </c>
      <c r="O126" s="462" t="str">
        <f t="shared" si="40"/>
        <v/>
      </c>
      <c r="P126" s="463" t="str">
        <f t="shared" si="41"/>
        <v/>
      </c>
      <c r="Q126" s="467" t="str">
        <f t="shared" si="42"/>
        <v/>
      </c>
      <c r="R126" s="114" t="str">
        <f t="shared" si="32"/>
        <v>MAMAK - PROF.DR.RAGIP ÜNER MTAL</v>
      </c>
    </row>
    <row r="127" spans="1:18" ht="15.75" customHeight="1">
      <c r="A127" s="256" t="str">
        <f>'Okul Kurum Listesi'!A130</f>
        <v>MAMAK</v>
      </c>
      <c r="B127" s="256" t="str">
        <f>'Okul Kurum Listesi'!B130</f>
        <v>SUZAN-MEHMET GÖNÇ MTAL</v>
      </c>
      <c r="C127" s="490"/>
      <c r="D127" s="491"/>
      <c r="E127" s="430">
        <f t="shared" si="54"/>
        <v>0</v>
      </c>
      <c r="F127" s="464"/>
      <c r="G127" s="465"/>
      <c r="H127" s="465"/>
      <c r="I127" s="465"/>
      <c r="J127" s="465"/>
      <c r="K127" s="465"/>
      <c r="L127" s="465"/>
      <c r="M127" s="465"/>
      <c r="N127" s="420">
        <f t="shared" si="50"/>
        <v>0</v>
      </c>
      <c r="O127" s="462" t="str">
        <f t="shared" si="40"/>
        <v/>
      </c>
      <c r="P127" s="463" t="str">
        <f t="shared" si="41"/>
        <v/>
      </c>
      <c r="Q127" s="467" t="str">
        <f t="shared" si="42"/>
        <v/>
      </c>
      <c r="R127" s="114" t="str">
        <f t="shared" si="32"/>
        <v>MAMAK - SUZAN-MEHMET GÖNÇ MTAL</v>
      </c>
    </row>
    <row r="128" spans="1:18" ht="15.75" customHeight="1">
      <c r="A128" s="256" t="str">
        <f>'Okul Kurum Listesi'!A131</f>
        <v>MAMAK</v>
      </c>
      <c r="B128" s="256" t="str">
        <f>'Okul Kurum Listesi'!B131</f>
        <v>TÜRKÖZÜ OĞUZHAN MTAL</v>
      </c>
      <c r="C128" s="490"/>
      <c r="D128" s="491"/>
      <c r="E128" s="430">
        <f t="shared" si="54"/>
        <v>0</v>
      </c>
      <c r="F128" s="464"/>
      <c r="G128" s="465"/>
      <c r="H128" s="465"/>
      <c r="I128" s="465"/>
      <c r="J128" s="465"/>
      <c r="K128" s="465"/>
      <c r="L128" s="465"/>
      <c r="M128" s="465"/>
      <c r="N128" s="420">
        <f t="shared" si="50"/>
        <v>0</v>
      </c>
      <c r="O128" s="462" t="str">
        <f t="shared" si="40"/>
        <v/>
      </c>
      <c r="P128" s="463" t="str">
        <f t="shared" si="41"/>
        <v/>
      </c>
      <c r="Q128" s="467" t="str">
        <f t="shared" si="42"/>
        <v/>
      </c>
      <c r="R128" s="114" t="str">
        <f t="shared" si="32"/>
        <v>MAMAK - TÜRKÖZÜ OĞUZHAN MTAL</v>
      </c>
    </row>
    <row r="129" spans="1:18" ht="15.75" customHeight="1">
      <c r="A129" s="256" t="str">
        <f>'Okul Kurum Listesi'!A132</f>
        <v>MAMAK</v>
      </c>
      <c r="B129" s="256" t="str">
        <f>'Okul Kurum Listesi'!B132</f>
        <v>ÜREĞİL MTAL</v>
      </c>
      <c r="C129" s="490"/>
      <c r="D129" s="491"/>
      <c r="E129" s="430">
        <f t="shared" si="54"/>
        <v>0</v>
      </c>
      <c r="F129" s="7"/>
      <c r="G129" s="7"/>
      <c r="H129" s="7"/>
      <c r="I129" s="7"/>
      <c r="J129" s="465"/>
      <c r="K129" s="465"/>
      <c r="L129" s="465"/>
      <c r="M129" s="465"/>
      <c r="N129" s="420">
        <f t="shared" si="50"/>
        <v>0</v>
      </c>
      <c r="O129" s="462" t="str">
        <f t="shared" si="40"/>
        <v/>
      </c>
      <c r="P129" s="463" t="str">
        <f t="shared" si="41"/>
        <v/>
      </c>
      <c r="Q129" s="467" t="str">
        <f t="shared" si="42"/>
        <v/>
      </c>
      <c r="R129" s="114" t="str">
        <f t="shared" si="32"/>
        <v>MAMAK - ÜREĞİL MTAL</v>
      </c>
    </row>
    <row r="130" spans="1:18" ht="15.75" customHeight="1">
      <c r="A130" s="444" t="str">
        <f>'Okul Kurum Listesi'!A133</f>
        <v>MAMAK  TOPLAMI</v>
      </c>
      <c r="B130" s="445">
        <f>'Okul Kurum Listesi'!B133</f>
        <v>13</v>
      </c>
      <c r="C130" s="485">
        <f>SUM(C117:C129)</f>
        <v>0</v>
      </c>
      <c r="D130" s="486">
        <f t="shared" ref="D130:M130" si="55">SUM(D117:D129)</f>
        <v>0</v>
      </c>
      <c r="E130" s="425">
        <f t="shared" si="55"/>
        <v>0</v>
      </c>
      <c r="F130" s="442">
        <f t="shared" si="55"/>
        <v>0</v>
      </c>
      <c r="G130" s="443">
        <f t="shared" si="55"/>
        <v>0</v>
      </c>
      <c r="H130" s="443">
        <f t="shared" si="55"/>
        <v>0</v>
      </c>
      <c r="I130" s="443">
        <f t="shared" si="55"/>
        <v>0</v>
      </c>
      <c r="J130" s="443">
        <f t="shared" si="55"/>
        <v>0</v>
      </c>
      <c r="K130" s="443">
        <f t="shared" si="55"/>
        <v>0</v>
      </c>
      <c r="L130" s="443">
        <f t="shared" si="55"/>
        <v>0</v>
      </c>
      <c r="M130" s="443">
        <f t="shared" si="55"/>
        <v>0</v>
      </c>
      <c r="N130" s="428">
        <f>SUM(N117:N129)</f>
        <v>0</v>
      </c>
      <c r="O130" s="471" t="str">
        <f t="shared" si="40"/>
        <v/>
      </c>
      <c r="P130" s="472" t="str">
        <f t="shared" si="41"/>
        <v/>
      </c>
      <c r="Q130" s="473" t="str">
        <f t="shared" si="42"/>
        <v/>
      </c>
      <c r="R130" s="503" t="str">
        <f>CONCATENATE(COUNTIF(R117:R129," ")," ","okul verilerini bildirmiştir.")</f>
        <v>0 okul verilerini bildirmiştir.</v>
      </c>
    </row>
    <row r="131" spans="1:18" ht="15.75" customHeight="1">
      <c r="A131" s="256" t="str">
        <f>'Okul Kurum Listesi'!A134</f>
        <v>NALLIHAN</v>
      </c>
      <c r="B131" s="256" t="str">
        <f>'Okul Kurum Listesi'!B134</f>
        <v>ÇAYIRHAN TURGAY CİNER MTAL</v>
      </c>
      <c r="C131" s="490"/>
      <c r="D131" s="491"/>
      <c r="E131" s="430">
        <f>C131-D131</f>
        <v>0</v>
      </c>
      <c r="F131" s="418"/>
      <c r="G131" s="419"/>
      <c r="H131" s="419"/>
      <c r="I131" s="419"/>
      <c r="J131" s="419"/>
      <c r="K131" s="419"/>
      <c r="L131" s="419"/>
      <c r="M131" s="419"/>
      <c r="N131" s="420">
        <f t="shared" si="50"/>
        <v>0</v>
      </c>
      <c r="O131" s="462" t="str">
        <f t="shared" si="40"/>
        <v/>
      </c>
      <c r="P131" s="463" t="str">
        <f t="shared" si="41"/>
        <v/>
      </c>
      <c r="Q131" s="467" t="str">
        <f t="shared" si="42"/>
        <v/>
      </c>
      <c r="R131" s="114" t="str">
        <f t="shared" si="32"/>
        <v>NALLIHAN - ÇAYIRHAN TURGAY CİNER MTAL</v>
      </c>
    </row>
    <row r="132" spans="1:18" ht="15.75" customHeight="1">
      <c r="A132" s="256" t="str">
        <f>'Okul Kurum Listesi'!A135</f>
        <v>NALLIHAN</v>
      </c>
      <c r="B132" s="256" t="str">
        <f>'Okul Kurum Listesi'!B135</f>
        <v>FETTAH GÜNGÖR MTAL</v>
      </c>
      <c r="C132" s="490"/>
      <c r="D132" s="491"/>
      <c r="E132" s="430">
        <f>C132-D132</f>
        <v>0</v>
      </c>
      <c r="F132" s="418"/>
      <c r="G132" s="419"/>
      <c r="H132" s="419"/>
      <c r="I132" s="419"/>
      <c r="J132" s="419"/>
      <c r="K132" s="419"/>
      <c r="L132" s="419"/>
      <c r="M132" s="419"/>
      <c r="N132" s="420">
        <f t="shared" si="50"/>
        <v>0</v>
      </c>
      <c r="O132" s="462" t="str">
        <f t="shared" si="40"/>
        <v/>
      </c>
      <c r="P132" s="463" t="str">
        <f t="shared" si="41"/>
        <v/>
      </c>
      <c r="Q132" s="467" t="str">
        <f t="shared" si="42"/>
        <v/>
      </c>
      <c r="R132" s="114" t="str">
        <f t="shared" ref="R132:R181" si="56">IF(N132&lt;1,CONCATENATE(INDEX(A132:B132,1,1)," - ",INDEX(A132:B132,1,2))," ")</f>
        <v>NALLIHAN - FETTAH GÜNGÖR MTAL</v>
      </c>
    </row>
    <row r="133" spans="1:18" ht="15.75" customHeight="1">
      <c r="A133" s="256" t="str">
        <f>'Okul Kurum Listesi'!A136</f>
        <v>NALLIHAN</v>
      </c>
      <c r="B133" s="256" t="str">
        <f>'Okul Kurum Listesi'!B136</f>
        <v xml:space="preserve">NALLIHAN ŞEHİT HULKİ BEYDİLİ MTAL </v>
      </c>
      <c r="C133" s="490"/>
      <c r="D133" s="491"/>
      <c r="E133" s="430">
        <f>C133-D133</f>
        <v>0</v>
      </c>
      <c r="F133" s="418"/>
      <c r="G133" s="419"/>
      <c r="H133" s="419"/>
      <c r="I133" s="419"/>
      <c r="J133" s="419"/>
      <c r="K133" s="419"/>
      <c r="L133" s="419"/>
      <c r="M133" s="419"/>
      <c r="N133" s="420">
        <f t="shared" si="50"/>
        <v>0</v>
      </c>
      <c r="O133" s="462" t="str">
        <f t="shared" si="40"/>
        <v/>
      </c>
      <c r="P133" s="463" t="str">
        <f t="shared" si="41"/>
        <v/>
      </c>
      <c r="Q133" s="467" t="str">
        <f t="shared" si="42"/>
        <v/>
      </c>
      <c r="R133" s="114" t="str">
        <f t="shared" si="56"/>
        <v xml:space="preserve">NALLIHAN - NALLIHAN ŞEHİT HULKİ BEYDİLİ MTAL </v>
      </c>
    </row>
    <row r="134" spans="1:18" ht="15.75" customHeight="1">
      <c r="A134" s="256" t="str">
        <f>'Okul Kurum Listesi'!A137</f>
        <v>NALLIHAN</v>
      </c>
      <c r="B134" s="256" t="str">
        <f>'Okul Kurum Listesi'!B137</f>
        <v>ŞEHİT ÖMER BOZTEPE ÇPL</v>
      </c>
      <c r="C134" s="490"/>
      <c r="D134" s="491"/>
      <c r="E134" s="430">
        <f t="shared" ref="E134" si="57">C134-D134</f>
        <v>0</v>
      </c>
      <c r="F134" s="418"/>
      <c r="G134" s="419"/>
      <c r="H134" s="419"/>
      <c r="I134" s="419"/>
      <c r="J134" s="419"/>
      <c r="K134" s="419"/>
      <c r="L134" s="419"/>
      <c r="M134" s="419"/>
      <c r="N134" s="420">
        <f t="shared" si="50"/>
        <v>0</v>
      </c>
      <c r="O134" s="462" t="str">
        <f t="shared" si="40"/>
        <v/>
      </c>
      <c r="P134" s="463" t="str">
        <f t="shared" si="41"/>
        <v/>
      </c>
      <c r="Q134" s="467" t="str">
        <f t="shared" si="42"/>
        <v/>
      </c>
      <c r="R134" s="114" t="str">
        <f t="shared" si="56"/>
        <v>NALLIHAN - ŞEHİT ÖMER BOZTEPE ÇPL</v>
      </c>
    </row>
    <row r="135" spans="1:18" ht="15.75" customHeight="1">
      <c r="A135" s="444" t="str">
        <f>'Okul Kurum Listesi'!A138</f>
        <v>NALLIHAN TOPLAMI</v>
      </c>
      <c r="B135" s="445">
        <f>'Okul Kurum Listesi'!B138</f>
        <v>4</v>
      </c>
      <c r="C135" s="485">
        <f>SUM(C131:C134)</f>
        <v>0</v>
      </c>
      <c r="D135" s="486">
        <f t="shared" ref="D135:N135" si="58">SUM(D131:D134)</f>
        <v>0</v>
      </c>
      <c r="E135" s="425">
        <f t="shared" si="58"/>
        <v>0</v>
      </c>
      <c r="F135" s="442">
        <f t="shared" si="58"/>
        <v>0</v>
      </c>
      <c r="G135" s="443">
        <f t="shared" si="58"/>
        <v>0</v>
      </c>
      <c r="H135" s="443">
        <f t="shared" si="58"/>
        <v>0</v>
      </c>
      <c r="I135" s="443">
        <f t="shared" si="58"/>
        <v>0</v>
      </c>
      <c r="J135" s="443">
        <f t="shared" si="58"/>
        <v>0</v>
      </c>
      <c r="K135" s="443">
        <f t="shared" si="58"/>
        <v>0</v>
      </c>
      <c r="L135" s="443">
        <f t="shared" si="58"/>
        <v>0</v>
      </c>
      <c r="M135" s="443">
        <f t="shared" si="58"/>
        <v>0</v>
      </c>
      <c r="N135" s="428">
        <f t="shared" si="58"/>
        <v>0</v>
      </c>
      <c r="O135" s="471" t="str">
        <f t="shared" si="40"/>
        <v/>
      </c>
      <c r="P135" s="472" t="str">
        <f t="shared" si="41"/>
        <v/>
      </c>
      <c r="Q135" s="473" t="str">
        <f t="shared" si="42"/>
        <v/>
      </c>
      <c r="R135" s="503" t="str">
        <f>CONCATENATE(COUNTIF(R131:R134," ")," ","okul verilerini bildirmiştir.")</f>
        <v>0 okul verilerini bildirmiştir.</v>
      </c>
    </row>
    <row r="136" spans="1:18" ht="15.75" customHeight="1">
      <c r="A136" s="256" t="str">
        <f>'Okul Kurum Listesi'!A139</f>
        <v>POLATLI</v>
      </c>
      <c r="B136" s="256" t="str">
        <f>'Okul Kurum Listesi'!B139</f>
        <v>BEŞTEPE MTAL</v>
      </c>
      <c r="C136" s="490"/>
      <c r="D136" s="491"/>
      <c r="E136" s="430">
        <f t="shared" ref="E136:E139" si="59">C136-D136</f>
        <v>0</v>
      </c>
      <c r="F136" s="418"/>
      <c r="G136" s="419"/>
      <c r="H136" s="419"/>
      <c r="I136" s="419"/>
      <c r="J136" s="419"/>
      <c r="K136" s="419"/>
      <c r="L136" s="419"/>
      <c r="M136" s="419"/>
      <c r="N136" s="420">
        <f t="shared" si="50"/>
        <v>0</v>
      </c>
      <c r="O136" s="462" t="str">
        <f t="shared" si="40"/>
        <v/>
      </c>
      <c r="P136" s="463" t="str">
        <f t="shared" si="41"/>
        <v/>
      </c>
      <c r="Q136" s="467" t="str">
        <f t="shared" si="42"/>
        <v/>
      </c>
      <c r="R136" s="114" t="str">
        <f t="shared" si="56"/>
        <v>POLATLI - BEŞTEPE MTAL</v>
      </c>
    </row>
    <row r="137" spans="1:18" ht="15.75" customHeight="1">
      <c r="A137" s="256" t="str">
        <f>'Okul Kurum Listesi'!A140</f>
        <v>POLATLI</v>
      </c>
      <c r="B137" s="256" t="str">
        <f>'Okul Kurum Listesi'!B140</f>
        <v>FATİH MTAL</v>
      </c>
      <c r="C137" s="490"/>
      <c r="D137" s="491"/>
      <c r="E137" s="430">
        <f t="shared" si="59"/>
        <v>0</v>
      </c>
      <c r="F137" s="418"/>
      <c r="G137" s="419"/>
      <c r="H137" s="419"/>
      <c r="I137" s="419"/>
      <c r="J137" s="419"/>
      <c r="K137" s="419"/>
      <c r="L137" s="419"/>
      <c r="M137" s="419"/>
      <c r="N137" s="420">
        <f t="shared" si="50"/>
        <v>0</v>
      </c>
      <c r="O137" s="462" t="str">
        <f t="shared" si="40"/>
        <v/>
      </c>
      <c r="P137" s="463" t="str">
        <f t="shared" si="41"/>
        <v/>
      </c>
      <c r="Q137" s="467" t="str">
        <f t="shared" si="42"/>
        <v/>
      </c>
      <c r="R137" s="114" t="str">
        <f t="shared" si="56"/>
        <v>POLATLI - FATİH MTAL</v>
      </c>
    </row>
    <row r="138" spans="1:18" ht="15.75" customHeight="1">
      <c r="A138" s="256" t="str">
        <f>'Okul Kurum Listesi'!A141</f>
        <v>POLATLI</v>
      </c>
      <c r="B138" s="256" t="str">
        <f>'Okul Kurum Listesi'!B141</f>
        <v>GEVHER NESİBE MTAL</v>
      </c>
      <c r="C138" s="490"/>
      <c r="D138" s="491"/>
      <c r="E138" s="430">
        <f t="shared" si="59"/>
        <v>0</v>
      </c>
      <c r="F138" s="418"/>
      <c r="G138" s="419"/>
      <c r="H138" s="419"/>
      <c r="I138" s="419"/>
      <c r="J138" s="419"/>
      <c r="K138" s="419"/>
      <c r="L138" s="419"/>
      <c r="M138" s="419"/>
      <c r="N138" s="420">
        <f t="shared" si="50"/>
        <v>0</v>
      </c>
      <c r="O138" s="462" t="str">
        <f t="shared" si="40"/>
        <v/>
      </c>
      <c r="P138" s="463" t="str">
        <f t="shared" si="41"/>
        <v/>
      </c>
      <c r="Q138" s="467" t="str">
        <f t="shared" si="42"/>
        <v/>
      </c>
      <c r="R138" s="114" t="str">
        <f t="shared" si="56"/>
        <v>POLATLI - GEVHER NESİBE MTAL</v>
      </c>
    </row>
    <row r="139" spans="1:18" ht="15.75" customHeight="1">
      <c r="A139" s="256" t="str">
        <f>'Okul Kurum Listesi'!A142</f>
        <v>POLATLI</v>
      </c>
      <c r="B139" s="256" t="str">
        <f>'Okul Kurum Listesi'!B142</f>
        <v>POLATLI MTAL</v>
      </c>
      <c r="C139" s="490"/>
      <c r="D139" s="491"/>
      <c r="E139" s="430">
        <f t="shared" si="59"/>
        <v>0</v>
      </c>
      <c r="F139" s="418"/>
      <c r="G139" s="419"/>
      <c r="H139" s="419"/>
      <c r="I139" s="419"/>
      <c r="J139" s="419"/>
      <c r="K139" s="419"/>
      <c r="L139" s="419"/>
      <c r="M139" s="419"/>
      <c r="N139" s="420">
        <f t="shared" si="50"/>
        <v>0</v>
      </c>
      <c r="O139" s="462" t="str">
        <f t="shared" si="40"/>
        <v/>
      </c>
      <c r="P139" s="463" t="str">
        <f t="shared" si="41"/>
        <v/>
      </c>
      <c r="Q139" s="467" t="str">
        <f t="shared" si="42"/>
        <v/>
      </c>
      <c r="R139" s="114" t="str">
        <f t="shared" si="56"/>
        <v>POLATLI - POLATLI MTAL</v>
      </c>
    </row>
    <row r="140" spans="1:18" ht="15.75" customHeight="1">
      <c r="A140" s="444" t="str">
        <f>'Okul Kurum Listesi'!A144</f>
        <v>POLATLI TOPLAMI</v>
      </c>
      <c r="B140" s="445">
        <f>'Okul Kurum Listesi'!B144</f>
        <v>5</v>
      </c>
      <c r="C140" s="485">
        <f>SUM(C136:C139)</f>
        <v>0</v>
      </c>
      <c r="D140" s="486">
        <f t="shared" ref="D140:N140" si="60">SUM(D136:D139)</f>
        <v>0</v>
      </c>
      <c r="E140" s="425">
        <f t="shared" si="60"/>
        <v>0</v>
      </c>
      <c r="F140" s="442">
        <f t="shared" si="60"/>
        <v>0</v>
      </c>
      <c r="G140" s="443">
        <f t="shared" si="60"/>
        <v>0</v>
      </c>
      <c r="H140" s="443">
        <f t="shared" si="60"/>
        <v>0</v>
      </c>
      <c r="I140" s="443">
        <f t="shared" si="60"/>
        <v>0</v>
      </c>
      <c r="J140" s="443">
        <f t="shared" si="60"/>
        <v>0</v>
      </c>
      <c r="K140" s="443">
        <f t="shared" si="60"/>
        <v>0</v>
      </c>
      <c r="L140" s="443">
        <f t="shared" si="60"/>
        <v>0</v>
      </c>
      <c r="M140" s="443">
        <f t="shared" si="60"/>
        <v>0</v>
      </c>
      <c r="N140" s="428">
        <f t="shared" si="60"/>
        <v>0</v>
      </c>
      <c r="O140" s="471" t="str">
        <f t="shared" si="40"/>
        <v/>
      </c>
      <c r="P140" s="472" t="str">
        <f t="shared" si="41"/>
        <v/>
      </c>
      <c r="Q140" s="473" t="str">
        <f t="shared" si="42"/>
        <v/>
      </c>
      <c r="R140" s="503" t="str">
        <f>CONCATENATE(COUNTIF(R136:R139," ")," ","okul verilerini bildirmiştir.")</f>
        <v>0 okul verilerini bildirmiştir.</v>
      </c>
    </row>
    <row r="141" spans="1:18" ht="15.75" customHeight="1">
      <c r="A141" s="256" t="str">
        <f>'Okul Kurum Listesi'!A145</f>
        <v>PURSAKLAR</v>
      </c>
      <c r="B141" s="256" t="str">
        <f>'Okul Kurum Listesi'!B145</f>
        <v>GÜZİDE ÜLKER MTAL</v>
      </c>
      <c r="C141" s="490"/>
      <c r="D141" s="491"/>
      <c r="E141" s="430">
        <f t="shared" ref="E141:E145" si="61">C141-D141</f>
        <v>0</v>
      </c>
      <c r="F141" s="418"/>
      <c r="G141" s="419"/>
      <c r="H141" s="419"/>
      <c r="I141" s="419"/>
      <c r="J141" s="419"/>
      <c r="K141" s="419"/>
      <c r="L141" s="419"/>
      <c r="M141" s="419"/>
      <c r="N141" s="420">
        <f t="shared" si="50"/>
        <v>0</v>
      </c>
      <c r="O141" s="462" t="str">
        <f t="shared" si="40"/>
        <v/>
      </c>
      <c r="P141" s="463" t="str">
        <f t="shared" si="41"/>
        <v/>
      </c>
      <c r="Q141" s="467" t="str">
        <f t="shared" si="42"/>
        <v/>
      </c>
      <c r="R141" s="114" t="str">
        <f t="shared" si="56"/>
        <v>PURSAKLAR - GÜZİDE ÜLKER MTAL</v>
      </c>
    </row>
    <row r="142" spans="1:18" ht="15.75" customHeight="1">
      <c r="A142" s="256" t="str">
        <f>'Okul Kurum Listesi'!A146</f>
        <v>PURSAKLAR</v>
      </c>
      <c r="B142" s="256" t="str">
        <f>'Okul Kurum Listesi'!B146</f>
        <v>PURSAKLAR İMKB MTAL</v>
      </c>
      <c r="C142" s="490"/>
      <c r="D142" s="491"/>
      <c r="E142" s="430">
        <f t="shared" si="61"/>
        <v>0</v>
      </c>
      <c r="F142" s="418"/>
      <c r="G142" s="419"/>
      <c r="H142" s="419"/>
      <c r="I142" s="419"/>
      <c r="J142" s="419"/>
      <c r="K142" s="419"/>
      <c r="L142" s="419"/>
      <c r="M142" s="419"/>
      <c r="N142" s="420">
        <f t="shared" si="50"/>
        <v>0</v>
      </c>
      <c r="O142" s="462" t="str">
        <f t="shared" si="40"/>
        <v/>
      </c>
      <c r="P142" s="463" t="str">
        <f t="shared" si="41"/>
        <v/>
      </c>
      <c r="Q142" s="467" t="str">
        <f t="shared" si="42"/>
        <v/>
      </c>
      <c r="R142" s="114" t="str">
        <f t="shared" si="56"/>
        <v>PURSAKLAR - PURSAKLAR İMKB MTAL</v>
      </c>
    </row>
    <row r="143" spans="1:18" ht="15.75" customHeight="1">
      <c r="A143" s="256" t="str">
        <f>'Okul Kurum Listesi'!A147</f>
        <v>PURSAKLAR</v>
      </c>
      <c r="B143" s="256" t="str">
        <f>'Okul Kurum Listesi'!B147</f>
        <v>PURSAKLAR MTAL</v>
      </c>
      <c r="C143" s="490"/>
      <c r="D143" s="491"/>
      <c r="E143" s="430">
        <f t="shared" si="61"/>
        <v>0</v>
      </c>
      <c r="F143" s="418"/>
      <c r="G143" s="419"/>
      <c r="H143" s="419"/>
      <c r="I143" s="419"/>
      <c r="J143" s="419"/>
      <c r="K143" s="419"/>
      <c r="L143" s="419"/>
      <c r="M143" s="419"/>
      <c r="N143" s="420">
        <f t="shared" si="50"/>
        <v>0</v>
      </c>
      <c r="O143" s="462" t="str">
        <f t="shared" si="40"/>
        <v/>
      </c>
      <c r="P143" s="463" t="str">
        <f t="shared" si="41"/>
        <v/>
      </c>
      <c r="Q143" s="467" t="str">
        <f t="shared" si="42"/>
        <v/>
      </c>
      <c r="R143" s="114" t="str">
        <f t="shared" si="56"/>
        <v>PURSAKLAR - PURSAKLAR MTAL</v>
      </c>
    </row>
    <row r="144" spans="1:18" ht="15.75" customHeight="1">
      <c r="A144" s="256" t="str">
        <f>'Okul Kurum Listesi'!A148</f>
        <v>PURSAKLAR</v>
      </c>
      <c r="B144" s="256" t="str">
        <f>'Okul Kurum Listesi'!B148</f>
        <v>ŞH.BÜYÜKELÇİ DANİŞ TUNALIGİL MTAL</v>
      </c>
      <c r="C144" s="490"/>
      <c r="D144" s="491"/>
      <c r="E144" s="430">
        <f t="shared" si="61"/>
        <v>0</v>
      </c>
      <c r="F144" s="418"/>
      <c r="G144" s="419"/>
      <c r="H144" s="419"/>
      <c r="I144" s="419"/>
      <c r="J144" s="419"/>
      <c r="K144" s="419"/>
      <c r="L144" s="419"/>
      <c r="M144" s="419"/>
      <c r="N144" s="420">
        <f t="shared" si="50"/>
        <v>0</v>
      </c>
      <c r="O144" s="462" t="str">
        <f t="shared" si="40"/>
        <v/>
      </c>
      <c r="P144" s="463" t="str">
        <f t="shared" si="41"/>
        <v/>
      </c>
      <c r="Q144" s="467" t="str">
        <f t="shared" si="42"/>
        <v/>
      </c>
      <c r="R144" s="114" t="str">
        <f t="shared" si="56"/>
        <v>PURSAKLAR - ŞH.BÜYÜKELÇİ DANİŞ TUNALIGİL MTAL</v>
      </c>
    </row>
    <row r="145" spans="1:18" ht="15.75" customHeight="1">
      <c r="A145" s="256" t="str">
        <f>'Okul Kurum Listesi'!A149</f>
        <v>PURSAKLAR</v>
      </c>
      <c r="B145" s="256" t="str">
        <f>'Okul Kurum Listesi'!B149</f>
        <v>Y. KEMAL- M. SÖNMEZ MTAL</v>
      </c>
      <c r="C145" s="490"/>
      <c r="D145" s="491"/>
      <c r="E145" s="430">
        <f t="shared" si="61"/>
        <v>0</v>
      </c>
      <c r="F145" s="418"/>
      <c r="G145" s="419"/>
      <c r="H145" s="419"/>
      <c r="I145" s="419"/>
      <c r="J145" s="419"/>
      <c r="K145" s="419"/>
      <c r="L145" s="419"/>
      <c r="M145" s="419"/>
      <c r="N145" s="420">
        <f t="shared" si="50"/>
        <v>0</v>
      </c>
      <c r="O145" s="462" t="str">
        <f t="shared" si="40"/>
        <v/>
      </c>
      <c r="P145" s="463" t="str">
        <f t="shared" si="41"/>
        <v/>
      </c>
      <c r="Q145" s="467" t="str">
        <f t="shared" si="42"/>
        <v/>
      </c>
      <c r="R145" s="114" t="str">
        <f t="shared" si="56"/>
        <v>PURSAKLAR - Y. KEMAL- M. SÖNMEZ MTAL</v>
      </c>
    </row>
    <row r="146" spans="1:18" ht="15.75" customHeight="1">
      <c r="A146" s="444" t="str">
        <f>'Okul Kurum Listesi'!A150</f>
        <v>PURSAKLAR TOPLAMI</v>
      </c>
      <c r="B146" s="445">
        <f>'Okul Kurum Listesi'!B150</f>
        <v>5</v>
      </c>
      <c r="C146" s="485">
        <f>SUM(C141:C145)</f>
        <v>0</v>
      </c>
      <c r="D146" s="486">
        <f t="shared" ref="D146:N146" si="62">SUM(D141:D145)</f>
        <v>0</v>
      </c>
      <c r="E146" s="425">
        <f t="shared" si="62"/>
        <v>0</v>
      </c>
      <c r="F146" s="442">
        <f t="shared" si="62"/>
        <v>0</v>
      </c>
      <c r="G146" s="443">
        <f t="shared" si="62"/>
        <v>0</v>
      </c>
      <c r="H146" s="443">
        <f t="shared" si="62"/>
        <v>0</v>
      </c>
      <c r="I146" s="443">
        <f t="shared" si="62"/>
        <v>0</v>
      </c>
      <c r="J146" s="443">
        <f t="shared" si="62"/>
        <v>0</v>
      </c>
      <c r="K146" s="443">
        <f t="shared" si="62"/>
        <v>0</v>
      </c>
      <c r="L146" s="443">
        <f t="shared" si="62"/>
        <v>0</v>
      </c>
      <c r="M146" s="443">
        <f t="shared" si="62"/>
        <v>0</v>
      </c>
      <c r="N146" s="428">
        <f t="shared" si="62"/>
        <v>0</v>
      </c>
      <c r="O146" s="471" t="str">
        <f t="shared" si="40"/>
        <v/>
      </c>
      <c r="P146" s="472" t="str">
        <f t="shared" si="41"/>
        <v/>
      </c>
      <c r="Q146" s="473" t="str">
        <f t="shared" si="42"/>
        <v/>
      </c>
      <c r="R146" s="503" t="str">
        <f>CONCATENATE(COUNTIF(R141:R145," ")," ","okul verilerini bildirmiştir.")</f>
        <v>0 okul verilerini bildirmiştir.</v>
      </c>
    </row>
    <row r="147" spans="1:18" ht="15.75" customHeight="1">
      <c r="A147" s="256" t="str">
        <f>'Okul Kurum Listesi'!A151</f>
        <v>SİNCAN</v>
      </c>
      <c r="B147" s="256" t="str">
        <f>'Okul Kurum Listesi'!B151</f>
        <v>ERTUĞRUL GAZİ İMKB MTAL</v>
      </c>
      <c r="C147" s="490"/>
      <c r="D147" s="491"/>
      <c r="E147" s="430">
        <f t="shared" ref="E147:E159" si="63">C147-D147</f>
        <v>0</v>
      </c>
      <c r="F147" s="418"/>
      <c r="G147" s="419"/>
      <c r="H147" s="419"/>
      <c r="I147" s="419"/>
      <c r="J147" s="419"/>
      <c r="K147" s="419"/>
      <c r="L147" s="419"/>
      <c r="M147" s="419"/>
      <c r="N147" s="420">
        <f t="shared" si="50"/>
        <v>0</v>
      </c>
      <c r="O147" s="462" t="str">
        <f t="shared" si="40"/>
        <v/>
      </c>
      <c r="P147" s="463" t="str">
        <f t="shared" si="41"/>
        <v/>
      </c>
      <c r="Q147" s="467" t="str">
        <f t="shared" si="42"/>
        <v/>
      </c>
      <c r="R147" s="114" t="str">
        <f t="shared" si="56"/>
        <v>SİNCAN - ERTUĞRUL GAZİ İMKB MTAL</v>
      </c>
    </row>
    <row r="148" spans="1:18" ht="15.75" customHeight="1">
      <c r="A148" s="256" t="str">
        <f>'Okul Kurum Listesi'!A152</f>
        <v>SİNCAN</v>
      </c>
      <c r="B148" s="256" t="str">
        <f>'Okul Kurum Listesi'!B152</f>
        <v>FATİH ÖZCAN SABANCI MTAL</v>
      </c>
      <c r="C148" s="490"/>
      <c r="D148" s="491"/>
      <c r="E148" s="430">
        <f t="shared" si="63"/>
        <v>0</v>
      </c>
      <c r="F148" s="418"/>
      <c r="G148" s="419"/>
      <c r="H148" s="419"/>
      <c r="I148" s="419"/>
      <c r="J148" s="419"/>
      <c r="K148" s="419"/>
      <c r="L148" s="419"/>
      <c r="M148" s="419"/>
      <c r="N148" s="420">
        <f t="shared" si="50"/>
        <v>0</v>
      </c>
      <c r="O148" s="462" t="str">
        <f t="shared" si="40"/>
        <v/>
      </c>
      <c r="P148" s="463" t="str">
        <f t="shared" si="41"/>
        <v/>
      </c>
      <c r="Q148" s="467" t="str">
        <f t="shared" si="42"/>
        <v/>
      </c>
      <c r="R148" s="114" t="str">
        <f t="shared" si="56"/>
        <v>SİNCAN - FATİH ÖZCAN SABANCI MTAL</v>
      </c>
    </row>
    <row r="149" spans="1:18" ht="15.75" customHeight="1">
      <c r="A149" s="256" t="str">
        <f>'Okul Kurum Listesi'!A153</f>
        <v>SİNCAN</v>
      </c>
      <c r="B149" s="256" t="str">
        <f>'Okul Kurum Listesi'!B153</f>
        <v>FATİH MTAL</v>
      </c>
      <c r="C149" s="490"/>
      <c r="D149" s="491"/>
      <c r="E149" s="430">
        <f t="shared" si="63"/>
        <v>0</v>
      </c>
      <c r="F149" s="418"/>
      <c r="G149" s="419"/>
      <c r="H149" s="419"/>
      <c r="I149" s="419"/>
      <c r="J149" s="419"/>
      <c r="K149" s="419"/>
      <c r="L149" s="419"/>
      <c r="M149" s="419"/>
      <c r="N149" s="420">
        <f t="shared" si="50"/>
        <v>0</v>
      </c>
      <c r="O149" s="462" t="str">
        <f t="shared" si="40"/>
        <v/>
      </c>
      <c r="P149" s="463" t="str">
        <f t="shared" si="41"/>
        <v/>
      </c>
      <c r="Q149" s="467" t="str">
        <f t="shared" si="42"/>
        <v/>
      </c>
      <c r="R149" s="114" t="str">
        <f t="shared" si="56"/>
        <v>SİNCAN - FATİH MTAL</v>
      </c>
    </row>
    <row r="150" spans="1:18" ht="15.75" customHeight="1">
      <c r="A150" s="256" t="str">
        <f>'Okul Kurum Listesi'!A155</f>
        <v>SİNCAN</v>
      </c>
      <c r="B150" s="256" t="str">
        <f>'Okul Kurum Listesi'!B155</f>
        <v>LAYIKA AKBİLEK MTAL</v>
      </c>
      <c r="C150" s="490"/>
      <c r="D150" s="491"/>
      <c r="E150" s="430">
        <f t="shared" si="63"/>
        <v>0</v>
      </c>
      <c r="F150" s="418"/>
      <c r="G150" s="419"/>
      <c r="H150" s="419"/>
      <c r="I150" s="419"/>
      <c r="J150" s="419"/>
      <c r="K150" s="419"/>
      <c r="L150" s="419"/>
      <c r="M150" s="419"/>
      <c r="N150" s="420">
        <f t="shared" si="50"/>
        <v>0</v>
      </c>
      <c r="O150" s="462" t="str">
        <f t="shared" ref="O150:O183" si="64">IF(N150&gt;0,(N150*100)/C150," ")</f>
        <v/>
      </c>
      <c r="P150" s="463" t="str">
        <f t="shared" ref="P150:P183" si="65">IF(N150&gt;0,(F150*100)/C150," ")</f>
        <v/>
      </c>
      <c r="Q150" s="467" t="str">
        <f t="shared" ref="Q150:Q183" si="66">IF(N150&gt;0,(E150*100)/C150," ")</f>
        <v/>
      </c>
      <c r="R150" s="114" t="str">
        <f t="shared" si="56"/>
        <v>SİNCAN - LAYIKA AKBİLEK MTAL</v>
      </c>
    </row>
    <row r="151" spans="1:18" ht="15.75" customHeight="1">
      <c r="A151" s="256" t="str">
        <f>'Okul Kurum Listesi'!A156</f>
        <v>SİNCAN</v>
      </c>
      <c r="B151" s="256" t="str">
        <f>'Okul Kurum Listesi'!B156</f>
        <v>NEFİSE ANDİÇEN MTAL</v>
      </c>
      <c r="C151" s="490"/>
      <c r="D151" s="491"/>
      <c r="E151" s="430">
        <f t="shared" si="63"/>
        <v>0</v>
      </c>
      <c r="F151" s="418"/>
      <c r="G151" s="419"/>
      <c r="H151" s="419"/>
      <c r="I151" s="419"/>
      <c r="J151" s="419"/>
      <c r="K151" s="419"/>
      <c r="L151" s="419"/>
      <c r="M151" s="419"/>
      <c r="N151" s="420">
        <f t="shared" si="50"/>
        <v>0</v>
      </c>
      <c r="O151" s="462" t="str">
        <f t="shared" si="64"/>
        <v/>
      </c>
      <c r="P151" s="463" t="str">
        <f t="shared" si="65"/>
        <v/>
      </c>
      <c r="Q151" s="467" t="str">
        <f t="shared" si="66"/>
        <v/>
      </c>
      <c r="R151" s="114" t="str">
        <f t="shared" si="56"/>
        <v>SİNCAN - NEFİSE ANDİÇEN MTAL</v>
      </c>
    </row>
    <row r="152" spans="1:18" ht="15.75" customHeight="1">
      <c r="A152" s="256" t="str">
        <f>'Okul Kurum Listesi'!A157</f>
        <v>SİNCAN</v>
      </c>
      <c r="B152" s="256" t="str">
        <f>'Okul Kurum Listesi'!B157</f>
        <v>PINARBAŞI MTAL</v>
      </c>
      <c r="C152" s="490"/>
      <c r="D152" s="491"/>
      <c r="E152" s="430">
        <f t="shared" si="63"/>
        <v>0</v>
      </c>
      <c r="F152" s="418"/>
      <c r="G152" s="419"/>
      <c r="H152" s="419"/>
      <c r="I152" s="419"/>
      <c r="J152" s="419"/>
      <c r="K152" s="419"/>
      <c r="L152" s="419"/>
      <c r="M152" s="419"/>
      <c r="N152" s="420">
        <f t="shared" si="50"/>
        <v>0</v>
      </c>
      <c r="O152" s="462" t="str">
        <f t="shared" si="64"/>
        <v/>
      </c>
      <c r="P152" s="463" t="str">
        <f t="shared" si="65"/>
        <v/>
      </c>
      <c r="Q152" s="467" t="str">
        <f t="shared" si="66"/>
        <v/>
      </c>
      <c r="R152" s="114" t="str">
        <f t="shared" si="56"/>
        <v>SİNCAN - PINARBAŞI MTAL</v>
      </c>
    </row>
    <row r="153" spans="1:18" ht="15.75" customHeight="1">
      <c r="A153" s="256" t="str">
        <f>'Okul Kurum Listesi'!A158</f>
        <v>SİNCAN</v>
      </c>
      <c r="B153" s="256" t="str">
        <f>'Okul Kurum Listesi'!B158</f>
        <v>SİNCAN AHMET ANDİÇEN MTAL</v>
      </c>
      <c r="C153" s="490"/>
      <c r="D153" s="491"/>
      <c r="E153" s="430">
        <f t="shared" si="63"/>
        <v>0</v>
      </c>
      <c r="F153" s="418"/>
      <c r="G153" s="419"/>
      <c r="H153" s="419"/>
      <c r="I153" s="419"/>
      <c r="J153" s="419"/>
      <c r="K153" s="419"/>
      <c r="L153" s="419"/>
      <c r="M153" s="419"/>
      <c r="N153" s="420">
        <f t="shared" si="50"/>
        <v>0</v>
      </c>
      <c r="O153" s="462" t="str">
        <f t="shared" si="64"/>
        <v/>
      </c>
      <c r="P153" s="463" t="str">
        <f t="shared" si="65"/>
        <v/>
      </c>
      <c r="Q153" s="467" t="str">
        <f t="shared" si="66"/>
        <v/>
      </c>
      <c r="R153" s="114" t="str">
        <f t="shared" si="56"/>
        <v>SİNCAN - SİNCAN AHMET ANDİÇEN MTAL</v>
      </c>
    </row>
    <row r="154" spans="1:18" ht="15.75" customHeight="1">
      <c r="A154" s="256" t="str">
        <f>'Okul Kurum Listesi'!A159</f>
        <v>SİNCAN</v>
      </c>
      <c r="B154" s="256" t="str">
        <f>'Okul Kurum Listesi'!B159</f>
        <v>SİNCAN MTAL</v>
      </c>
      <c r="C154" s="490"/>
      <c r="D154" s="491"/>
      <c r="E154" s="430">
        <f t="shared" si="63"/>
        <v>0</v>
      </c>
      <c r="F154" s="418"/>
      <c r="G154" s="419"/>
      <c r="H154" s="419"/>
      <c r="I154" s="419"/>
      <c r="J154" s="419"/>
      <c r="K154" s="419"/>
      <c r="L154" s="419"/>
      <c r="M154" s="419"/>
      <c r="N154" s="420">
        <f t="shared" si="50"/>
        <v>0</v>
      </c>
      <c r="O154" s="462" t="str">
        <f t="shared" si="64"/>
        <v/>
      </c>
      <c r="P154" s="463" t="str">
        <f t="shared" si="65"/>
        <v/>
      </c>
      <c r="Q154" s="467" t="str">
        <f t="shared" si="66"/>
        <v/>
      </c>
      <c r="R154" s="114" t="str">
        <f t="shared" si="56"/>
        <v>SİNCAN - SİNCAN MTAL</v>
      </c>
    </row>
    <row r="155" spans="1:18" ht="15.75" customHeight="1">
      <c r="A155" s="256" t="str">
        <f>'Okul Kurum Listesi'!A160</f>
        <v>SİNCAN</v>
      </c>
      <c r="B155" s="256" t="str">
        <f>'Okul Kurum Listesi'!B160</f>
        <v>SİNCAN İMKB MTAL</v>
      </c>
      <c r="C155" s="490"/>
      <c r="D155" s="491"/>
      <c r="E155" s="430">
        <f t="shared" si="63"/>
        <v>0</v>
      </c>
      <c r="F155" s="418"/>
      <c r="G155" s="419"/>
      <c r="H155" s="419"/>
      <c r="I155" s="419"/>
      <c r="J155" s="419"/>
      <c r="K155" s="419"/>
      <c r="L155" s="419"/>
      <c r="M155" s="419"/>
      <c r="N155" s="420">
        <f t="shared" si="50"/>
        <v>0</v>
      </c>
      <c r="O155" s="462" t="str">
        <f t="shared" si="64"/>
        <v/>
      </c>
      <c r="P155" s="463" t="str">
        <f t="shared" si="65"/>
        <v/>
      </c>
      <c r="Q155" s="467" t="str">
        <f t="shared" si="66"/>
        <v/>
      </c>
      <c r="R155" s="114" t="str">
        <f t="shared" si="56"/>
        <v>SİNCAN - SİNCAN İMKB MTAL</v>
      </c>
    </row>
    <row r="156" spans="1:18" ht="15.75" customHeight="1">
      <c r="A156" s="256" t="str">
        <f>'Okul Kurum Listesi'!A161</f>
        <v>SİNCAN</v>
      </c>
      <c r="B156" s="256" t="str">
        <f>'Okul Kurum Listesi'!B161</f>
        <v>TEMELLİ ÇPL MTAL</v>
      </c>
      <c r="C156" s="490"/>
      <c r="D156" s="491"/>
      <c r="E156" s="430">
        <f t="shared" si="63"/>
        <v>0</v>
      </c>
      <c r="F156" s="418"/>
      <c r="G156" s="419"/>
      <c r="H156" s="419"/>
      <c r="I156" s="419"/>
      <c r="J156" s="419"/>
      <c r="K156" s="419"/>
      <c r="L156" s="419"/>
      <c r="M156" s="419"/>
      <c r="N156" s="420">
        <f t="shared" si="50"/>
        <v>0</v>
      </c>
      <c r="O156" s="462" t="str">
        <f t="shared" si="64"/>
        <v/>
      </c>
      <c r="P156" s="463" t="str">
        <f t="shared" si="65"/>
        <v/>
      </c>
      <c r="Q156" s="467" t="str">
        <f t="shared" si="66"/>
        <v/>
      </c>
      <c r="R156" s="114" t="str">
        <f t="shared" si="56"/>
        <v>SİNCAN - TEMELLİ ÇPL MTAL</v>
      </c>
    </row>
    <row r="157" spans="1:18" ht="15.75" customHeight="1">
      <c r="A157" s="256" t="str">
        <f>'Okul Kurum Listesi'!A162</f>
        <v>SİNCAN</v>
      </c>
      <c r="B157" s="256" t="str">
        <f>'Okul Kurum Listesi'!B162</f>
        <v>TÖREKENT MTAL</v>
      </c>
      <c r="C157" s="490"/>
      <c r="D157" s="491"/>
      <c r="E157" s="430">
        <f t="shared" si="63"/>
        <v>0</v>
      </c>
      <c r="F157" s="418"/>
      <c r="G157" s="419"/>
      <c r="H157" s="419"/>
      <c r="I157" s="419"/>
      <c r="J157" s="419"/>
      <c r="K157" s="419"/>
      <c r="L157" s="419"/>
      <c r="M157" s="419"/>
      <c r="N157" s="420">
        <f t="shared" si="50"/>
        <v>0</v>
      </c>
      <c r="O157" s="462" t="str">
        <f t="shared" si="64"/>
        <v/>
      </c>
      <c r="P157" s="463" t="str">
        <f t="shared" si="65"/>
        <v/>
      </c>
      <c r="Q157" s="467" t="str">
        <f t="shared" si="66"/>
        <v/>
      </c>
      <c r="R157" s="114" t="str">
        <f t="shared" si="56"/>
        <v>SİNCAN - TÖREKENT MTAL</v>
      </c>
    </row>
    <row r="158" spans="1:18" ht="15.75" customHeight="1">
      <c r="A158" s="256" t="str">
        <f>'Okul Kurum Listesi'!A163</f>
        <v>SİNCAN</v>
      </c>
      <c r="B158" s="256" t="str">
        <f>'Okul Kurum Listesi'!B163</f>
        <v>YENİKENT AHMET Ç. MTAL</v>
      </c>
      <c r="C158" s="490"/>
      <c r="D158" s="491"/>
      <c r="E158" s="430">
        <f t="shared" si="63"/>
        <v>0</v>
      </c>
      <c r="F158" s="418"/>
      <c r="G158" s="419"/>
      <c r="H158" s="419"/>
      <c r="I158" s="419"/>
      <c r="J158" s="419"/>
      <c r="K158" s="419"/>
      <c r="L158" s="419"/>
      <c r="M158" s="419"/>
      <c r="N158" s="420">
        <f t="shared" si="50"/>
        <v>0</v>
      </c>
      <c r="O158" s="462" t="str">
        <f t="shared" si="64"/>
        <v/>
      </c>
      <c r="P158" s="463" t="str">
        <f t="shared" si="65"/>
        <v/>
      </c>
      <c r="Q158" s="467" t="str">
        <f t="shared" si="66"/>
        <v/>
      </c>
      <c r="R158" s="114" t="str">
        <f t="shared" si="56"/>
        <v>SİNCAN - YENİKENT AHMET Ç. MTAL</v>
      </c>
    </row>
    <row r="159" spans="1:18" ht="15.75" customHeight="1">
      <c r="A159" s="256" t="str">
        <f>'Okul Kurum Listesi'!A164</f>
        <v>SİNCAN</v>
      </c>
      <c r="B159" s="256" t="str">
        <f>'Okul Kurum Listesi'!B164</f>
        <v>YENİKENT MTAL</v>
      </c>
      <c r="C159" s="490"/>
      <c r="D159" s="491"/>
      <c r="E159" s="430">
        <f t="shared" si="63"/>
        <v>0</v>
      </c>
      <c r="F159" s="418"/>
      <c r="G159" s="419"/>
      <c r="H159" s="419"/>
      <c r="I159" s="419"/>
      <c r="J159" s="419"/>
      <c r="K159" s="419"/>
      <c r="L159" s="419"/>
      <c r="M159" s="419"/>
      <c r="N159" s="420">
        <f t="shared" si="50"/>
        <v>0</v>
      </c>
      <c r="O159" s="462" t="str">
        <f t="shared" si="64"/>
        <v/>
      </c>
      <c r="P159" s="463" t="str">
        <f t="shared" si="65"/>
        <v/>
      </c>
      <c r="Q159" s="467" t="str">
        <f t="shared" si="66"/>
        <v/>
      </c>
      <c r="R159" s="114" t="str">
        <f t="shared" si="56"/>
        <v>SİNCAN - YENİKENT MTAL</v>
      </c>
    </row>
    <row r="160" spans="1:18" ht="15.75" customHeight="1">
      <c r="A160" s="254" t="str">
        <f>'Okul Kurum Listesi'!A165</f>
        <v>SİNCAN TOPLAMI</v>
      </c>
      <c r="B160" s="255">
        <f>'Okul Kurum Listesi'!B165</f>
        <v>14</v>
      </c>
      <c r="C160" s="492">
        <f>SUM(C147:C159)</f>
        <v>0</v>
      </c>
      <c r="D160" s="493">
        <f t="shared" ref="D160:N160" si="67">SUM(D147:D159)</f>
        <v>0</v>
      </c>
      <c r="E160" s="425">
        <f t="shared" si="67"/>
        <v>0</v>
      </c>
      <c r="F160" s="426">
        <f t="shared" si="67"/>
        <v>0</v>
      </c>
      <c r="G160" s="427">
        <f t="shared" si="67"/>
        <v>0</v>
      </c>
      <c r="H160" s="427">
        <f t="shared" si="67"/>
        <v>0</v>
      </c>
      <c r="I160" s="427">
        <f t="shared" si="67"/>
        <v>0</v>
      </c>
      <c r="J160" s="427">
        <f t="shared" si="67"/>
        <v>0</v>
      </c>
      <c r="K160" s="427">
        <f t="shared" si="67"/>
        <v>0</v>
      </c>
      <c r="L160" s="427">
        <f t="shared" si="67"/>
        <v>0</v>
      </c>
      <c r="M160" s="427">
        <f t="shared" si="67"/>
        <v>0</v>
      </c>
      <c r="N160" s="428">
        <f t="shared" si="67"/>
        <v>0</v>
      </c>
      <c r="O160" s="471" t="str">
        <f t="shared" si="64"/>
        <v/>
      </c>
      <c r="P160" s="472" t="str">
        <f t="shared" si="65"/>
        <v/>
      </c>
      <c r="Q160" s="473" t="str">
        <f t="shared" si="66"/>
        <v/>
      </c>
      <c r="R160" s="503" t="str">
        <f>CONCATENATE(COUNTIF(R147:R159," ")," ","okul verilerini bildirmiştir.")</f>
        <v>0 okul verilerini bildirmiştir.</v>
      </c>
    </row>
    <row r="161" spans="1:18" ht="15.75" customHeight="1">
      <c r="A161" s="256" t="str">
        <f>'Okul Kurum Listesi'!A166</f>
        <v>ŞEREFLİKOÇHİSAR</v>
      </c>
      <c r="B161" s="256" t="str">
        <f>'Okul Kurum Listesi'!B166</f>
        <v>ÇALÖREN ÇPL MTAL</v>
      </c>
      <c r="C161" s="490"/>
      <c r="D161" s="491"/>
      <c r="E161" s="430">
        <f t="shared" ref="E161:E165" si="68">C161-D161</f>
        <v>0</v>
      </c>
      <c r="F161" s="418"/>
      <c r="G161" s="419"/>
      <c r="H161" s="419"/>
      <c r="I161" s="419"/>
      <c r="J161" s="419"/>
      <c r="K161" s="419"/>
      <c r="L161" s="419"/>
      <c r="M161" s="419"/>
      <c r="N161" s="420">
        <f t="shared" si="50"/>
        <v>0</v>
      </c>
      <c r="O161" s="462" t="str">
        <f t="shared" si="64"/>
        <v/>
      </c>
      <c r="P161" s="463" t="str">
        <f t="shared" si="65"/>
        <v/>
      </c>
      <c r="Q161" s="467" t="str">
        <f t="shared" si="66"/>
        <v/>
      </c>
      <c r="R161" s="114" t="str">
        <f t="shared" si="56"/>
        <v>ŞEREFLİKOÇHİSAR - ÇALÖREN ÇPL MTAL</v>
      </c>
    </row>
    <row r="162" spans="1:18" ht="15.75" customHeight="1">
      <c r="A162" s="256" t="str">
        <f>'Okul Kurum Listesi'!A167</f>
        <v>ŞEREFLİKOÇHİSAR</v>
      </c>
      <c r="B162" s="256" t="str">
        <f>'Okul Kurum Listesi'!B167</f>
        <v>DR. SABİHA UZUN MTAL</v>
      </c>
      <c r="C162" s="490"/>
      <c r="D162" s="491"/>
      <c r="E162" s="430">
        <f t="shared" si="68"/>
        <v>0</v>
      </c>
      <c r="F162" s="418"/>
      <c r="G162" s="419"/>
      <c r="H162" s="419"/>
      <c r="I162" s="419"/>
      <c r="J162" s="419"/>
      <c r="K162" s="419"/>
      <c r="L162" s="419"/>
      <c r="M162" s="419"/>
      <c r="N162" s="420">
        <f t="shared" si="50"/>
        <v>0</v>
      </c>
      <c r="O162" s="462" t="str">
        <f t="shared" si="64"/>
        <v/>
      </c>
      <c r="P162" s="463" t="str">
        <f t="shared" si="65"/>
        <v/>
      </c>
      <c r="Q162" s="467" t="str">
        <f t="shared" si="66"/>
        <v/>
      </c>
      <c r="R162" s="114" t="str">
        <f t="shared" si="56"/>
        <v>ŞEREFLİKOÇHİSAR - DR. SABİHA UZUN MTAL</v>
      </c>
    </row>
    <row r="163" spans="1:18" ht="15.75" customHeight="1">
      <c r="A163" s="256" t="str">
        <f>'Okul Kurum Listesi'!A168</f>
        <v>ŞEREFLİKOÇHİSAR</v>
      </c>
      <c r="B163" s="256" t="str">
        <f>'Okul Kurum Listesi'!B168</f>
        <v>NİZAMÜLMÜLK MTAL</v>
      </c>
      <c r="C163" s="490"/>
      <c r="D163" s="491"/>
      <c r="E163" s="430">
        <f t="shared" si="68"/>
        <v>0</v>
      </c>
      <c r="F163" s="418"/>
      <c r="G163" s="419"/>
      <c r="H163" s="419"/>
      <c r="I163" s="419"/>
      <c r="J163" s="419"/>
      <c r="K163" s="419"/>
      <c r="L163" s="419"/>
      <c r="M163" s="419"/>
      <c r="N163" s="420">
        <f t="shared" si="50"/>
        <v>0</v>
      </c>
      <c r="O163" s="462" t="str">
        <f t="shared" si="64"/>
        <v/>
      </c>
      <c r="P163" s="463" t="str">
        <f t="shared" si="65"/>
        <v/>
      </c>
      <c r="Q163" s="467" t="str">
        <f t="shared" si="66"/>
        <v/>
      </c>
      <c r="R163" s="114" t="str">
        <f t="shared" si="56"/>
        <v>ŞEREFLİKOÇHİSAR - NİZAMÜLMÜLK MTAL</v>
      </c>
    </row>
    <row r="164" spans="1:18" ht="15.75" customHeight="1">
      <c r="A164" s="256" t="str">
        <f>'Okul Kurum Listesi'!A169</f>
        <v>ŞEREFLİKOÇHİSAR</v>
      </c>
      <c r="B164" s="256" t="str">
        <f>'Okul Kurum Listesi'!B169</f>
        <v>ŞEHİT ORHAN DURUKAN MTAL</v>
      </c>
      <c r="C164" s="490"/>
      <c r="D164" s="491"/>
      <c r="E164" s="430">
        <f t="shared" si="68"/>
        <v>0</v>
      </c>
      <c r="F164" s="418"/>
      <c r="G164" s="419"/>
      <c r="H164" s="419"/>
      <c r="I164" s="419"/>
      <c r="J164" s="419"/>
      <c r="K164" s="419"/>
      <c r="L164" s="419"/>
      <c r="M164" s="419"/>
      <c r="N164" s="420">
        <f t="shared" si="50"/>
        <v>0</v>
      </c>
      <c r="O164" s="462" t="str">
        <f t="shared" si="64"/>
        <v/>
      </c>
      <c r="P164" s="463" t="str">
        <f t="shared" si="65"/>
        <v/>
      </c>
      <c r="Q164" s="467" t="str">
        <f t="shared" si="66"/>
        <v/>
      </c>
      <c r="R164" s="114" t="str">
        <f t="shared" si="56"/>
        <v>ŞEREFLİKOÇHİSAR - ŞEHİT ORHAN DURUKAN MTAL</v>
      </c>
    </row>
    <row r="165" spans="1:18" ht="15.75" customHeight="1">
      <c r="A165" s="256" t="str">
        <f>'Okul Kurum Listesi'!A170</f>
        <v>ŞEREFLİKOÇHİSAR</v>
      </c>
      <c r="B165" s="256" t="str">
        <f>'Okul Kurum Listesi'!B170</f>
        <v xml:space="preserve">ŞEREFLİKOÇHİSAR MTAL </v>
      </c>
      <c r="C165" s="490"/>
      <c r="D165" s="491"/>
      <c r="E165" s="430">
        <f t="shared" si="68"/>
        <v>0</v>
      </c>
      <c r="F165" s="418"/>
      <c r="G165" s="419"/>
      <c r="H165" s="419"/>
      <c r="I165" s="419"/>
      <c r="J165" s="419"/>
      <c r="K165" s="419"/>
      <c r="L165" s="419"/>
      <c r="M165" s="419"/>
      <c r="N165" s="420">
        <f t="shared" si="50"/>
        <v>0</v>
      </c>
      <c r="O165" s="462" t="str">
        <f t="shared" si="64"/>
        <v/>
      </c>
      <c r="P165" s="463" t="str">
        <f t="shared" si="65"/>
        <v/>
      </c>
      <c r="Q165" s="467" t="str">
        <f t="shared" si="66"/>
        <v/>
      </c>
      <c r="R165" s="114" t="str">
        <f t="shared" si="56"/>
        <v xml:space="preserve">ŞEREFLİKOÇHİSAR - ŞEREFLİKOÇHİSAR MTAL </v>
      </c>
    </row>
    <row r="166" spans="1:18" ht="15.75" customHeight="1">
      <c r="A166" s="444" t="str">
        <f>'Okul Kurum Listesi'!A171</f>
        <v>ŞEREFLİKOÇHİSAR TOPLAMI</v>
      </c>
      <c r="B166" s="445">
        <f>'Okul Kurum Listesi'!B171</f>
        <v>5</v>
      </c>
      <c r="C166" s="485">
        <f>SUM(C161:C165)</f>
        <v>0</v>
      </c>
      <c r="D166" s="486">
        <f t="shared" ref="D166:N166" si="69">SUM(D161:D165)</f>
        <v>0</v>
      </c>
      <c r="E166" s="425">
        <f t="shared" si="69"/>
        <v>0</v>
      </c>
      <c r="F166" s="442">
        <f t="shared" si="69"/>
        <v>0</v>
      </c>
      <c r="G166" s="443">
        <f t="shared" si="69"/>
        <v>0</v>
      </c>
      <c r="H166" s="443">
        <f t="shared" si="69"/>
        <v>0</v>
      </c>
      <c r="I166" s="443">
        <f t="shared" si="69"/>
        <v>0</v>
      </c>
      <c r="J166" s="443">
        <f t="shared" si="69"/>
        <v>0</v>
      </c>
      <c r="K166" s="443">
        <f t="shared" si="69"/>
        <v>0</v>
      </c>
      <c r="L166" s="443">
        <f t="shared" si="69"/>
        <v>0</v>
      </c>
      <c r="M166" s="443">
        <f t="shared" si="69"/>
        <v>0</v>
      </c>
      <c r="N166" s="428">
        <f t="shared" si="69"/>
        <v>0</v>
      </c>
      <c r="O166" s="471" t="str">
        <f t="shared" si="64"/>
        <v/>
      </c>
      <c r="P166" s="472" t="str">
        <f t="shared" si="65"/>
        <v/>
      </c>
      <c r="Q166" s="473" t="str">
        <f t="shared" si="66"/>
        <v/>
      </c>
      <c r="R166" s="503" t="str">
        <f>CONCATENATE(COUNTIF(R161:R165," ")," ","okul verilerini bildirmiştir.")</f>
        <v>0 okul verilerini bildirmiştir.</v>
      </c>
    </row>
    <row r="167" spans="1:18" ht="15.75" customHeight="1">
      <c r="A167" s="256" t="str">
        <f>'Okul Kurum Listesi'!A172</f>
        <v>YENİMAHALLE</v>
      </c>
      <c r="B167" s="256" t="str">
        <f>'Okul Kurum Listesi'!B172</f>
        <v>AHİ EVRAN MTAL</v>
      </c>
      <c r="C167" s="490"/>
      <c r="D167" s="491"/>
      <c r="E167" s="430">
        <f t="shared" ref="E167:E181" si="70">C167-D167</f>
        <v>0</v>
      </c>
      <c r="F167" s="418"/>
      <c r="G167" s="419"/>
      <c r="H167" s="419"/>
      <c r="I167" s="419"/>
      <c r="J167" s="419"/>
      <c r="K167" s="419"/>
      <c r="L167" s="419"/>
      <c r="M167" s="419"/>
      <c r="N167" s="420">
        <f t="shared" si="50"/>
        <v>0</v>
      </c>
      <c r="O167" s="462" t="str">
        <f t="shared" si="64"/>
        <v/>
      </c>
      <c r="P167" s="463" t="str">
        <f t="shared" si="65"/>
        <v/>
      </c>
      <c r="Q167" s="467" t="str">
        <f t="shared" si="66"/>
        <v/>
      </c>
      <c r="R167" s="114" t="str">
        <f t="shared" si="56"/>
        <v>YENİMAHALLE - AHİ EVRAN MTAL</v>
      </c>
    </row>
    <row r="168" spans="1:18" ht="15.75" customHeight="1">
      <c r="A168" s="256" t="str">
        <f>'Okul Kurum Listesi'!A173</f>
        <v>YENİMAHALLE</v>
      </c>
      <c r="B168" s="256" t="str">
        <f>'Okul Kurum Listesi'!B173</f>
        <v>ANKARA  MTAL</v>
      </c>
      <c r="C168" s="490"/>
      <c r="D168" s="491"/>
      <c r="E168" s="430">
        <f t="shared" si="70"/>
        <v>0</v>
      </c>
      <c r="F168" s="418"/>
      <c r="G168" s="419"/>
      <c r="H168" s="419"/>
      <c r="I168" s="419"/>
      <c r="J168" s="419"/>
      <c r="K168" s="419"/>
      <c r="L168" s="419"/>
      <c r="M168" s="419"/>
      <c r="N168" s="420">
        <f t="shared" si="50"/>
        <v>0</v>
      </c>
      <c r="O168" s="462" t="str">
        <f>IF(N168&gt;0,(N168*100)/C168," ")</f>
        <v/>
      </c>
      <c r="P168" s="463" t="str">
        <f t="shared" si="65"/>
        <v/>
      </c>
      <c r="Q168" s="467" t="str">
        <f t="shared" si="66"/>
        <v/>
      </c>
      <c r="R168" s="114" t="str">
        <f t="shared" si="56"/>
        <v>YENİMAHALLE - ANKARA  MTAL</v>
      </c>
    </row>
    <row r="169" spans="1:18" ht="15.75" customHeight="1">
      <c r="A169" s="256" t="str">
        <f>'Okul Kurum Listesi'!A174</f>
        <v>YENİMAHALLE</v>
      </c>
      <c r="B169" s="256" t="str">
        <f>'Okul Kurum Listesi'!B174</f>
        <v>BATIKENT MTAL</v>
      </c>
      <c r="C169" s="490"/>
      <c r="D169" s="491"/>
      <c r="E169" s="430">
        <f t="shared" si="70"/>
        <v>0</v>
      </c>
      <c r="F169" s="418"/>
      <c r="G169" s="419"/>
      <c r="H169" s="419"/>
      <c r="I169" s="419"/>
      <c r="J169" s="419"/>
      <c r="K169" s="419"/>
      <c r="L169" s="419"/>
      <c r="M169" s="419"/>
      <c r="N169" s="420">
        <f t="shared" si="50"/>
        <v>0</v>
      </c>
      <c r="O169" s="462" t="str">
        <f t="shared" si="64"/>
        <v/>
      </c>
      <c r="P169" s="463" t="str">
        <f t="shared" si="65"/>
        <v/>
      </c>
      <c r="Q169" s="467" t="str">
        <f t="shared" si="66"/>
        <v/>
      </c>
      <c r="R169" s="114" t="str">
        <f t="shared" si="56"/>
        <v>YENİMAHALLE - BATIKENT MTAL</v>
      </c>
    </row>
    <row r="170" spans="1:18" ht="15.75" customHeight="1">
      <c r="A170" s="256" t="str">
        <f>'Okul Kurum Listesi'!A175</f>
        <v>YENİMAHALLE</v>
      </c>
      <c r="B170" s="505" t="str">
        <f>'Okul Kurum Listesi'!B175</f>
        <v>BATIKENT ŞEVKET EVLİYAGİL MTAL</v>
      </c>
      <c r="C170" s="504"/>
      <c r="D170" s="480"/>
      <c r="E170" s="430">
        <f t="shared" si="70"/>
        <v>0</v>
      </c>
      <c r="F170" s="418"/>
      <c r="G170" s="419"/>
      <c r="H170" s="419"/>
      <c r="I170" s="419"/>
      <c r="J170" s="419"/>
      <c r="K170" s="419"/>
      <c r="L170" s="419"/>
      <c r="M170" s="419"/>
      <c r="N170" s="420">
        <f t="shared" si="50"/>
        <v>0</v>
      </c>
      <c r="O170" s="462" t="str">
        <f t="shared" si="64"/>
        <v/>
      </c>
      <c r="P170" s="463" t="str">
        <f t="shared" si="65"/>
        <v/>
      </c>
      <c r="Q170" s="467" t="str">
        <f t="shared" si="66"/>
        <v/>
      </c>
      <c r="R170" s="114" t="str">
        <f t="shared" si="56"/>
        <v>YENİMAHALLE - BATIKENT ŞEVKET EVLİYAGİL MTAL</v>
      </c>
    </row>
    <row r="171" spans="1:18" ht="15.75" customHeight="1">
      <c r="A171" s="256" t="str">
        <f>'Okul Kurum Listesi'!A176</f>
        <v>YENİMAHALLE</v>
      </c>
      <c r="B171" s="256" t="str">
        <f>'Okul Kurum Listesi'!B176</f>
        <v>GAZİ MTAL</v>
      </c>
      <c r="C171" s="490"/>
      <c r="D171" s="491"/>
      <c r="E171" s="430">
        <f t="shared" si="70"/>
        <v>0</v>
      </c>
      <c r="F171" s="418"/>
      <c r="G171" s="419"/>
      <c r="H171" s="419"/>
      <c r="I171" s="419"/>
      <c r="J171" s="419"/>
      <c r="K171" s="419"/>
      <c r="L171" s="419"/>
      <c r="M171" s="419"/>
      <c r="N171" s="420">
        <f t="shared" si="50"/>
        <v>0</v>
      </c>
      <c r="O171" s="462" t="str">
        <f t="shared" si="64"/>
        <v/>
      </c>
      <c r="P171" s="463" t="str">
        <f t="shared" si="65"/>
        <v/>
      </c>
      <c r="Q171" s="467" t="str">
        <f t="shared" si="66"/>
        <v/>
      </c>
      <c r="R171" s="114" t="str">
        <f t="shared" si="56"/>
        <v>YENİMAHALLE - GAZİ MTAL</v>
      </c>
    </row>
    <row r="172" spans="1:18" ht="15.75" customHeight="1">
      <c r="A172" s="256" t="str">
        <f>'Okul Kurum Listesi'!A177</f>
        <v>YENİMAHALLE</v>
      </c>
      <c r="B172" s="256" t="str">
        <f>'Okul Kurum Listesi'!B177</f>
        <v>HALİDE EDİP  MTAL</v>
      </c>
      <c r="C172" s="490"/>
      <c r="D172" s="491"/>
      <c r="E172" s="430">
        <f t="shared" si="70"/>
        <v>0</v>
      </c>
      <c r="F172" s="418"/>
      <c r="G172" s="419"/>
      <c r="H172" s="419"/>
      <c r="I172" s="419"/>
      <c r="J172" s="419"/>
      <c r="K172" s="419"/>
      <c r="L172" s="419"/>
      <c r="M172" s="419"/>
      <c r="N172" s="420">
        <f t="shared" si="50"/>
        <v>0</v>
      </c>
      <c r="O172" s="462" t="str">
        <f t="shared" si="64"/>
        <v/>
      </c>
      <c r="P172" s="463" t="str">
        <f t="shared" si="65"/>
        <v/>
      </c>
      <c r="Q172" s="467" t="str">
        <f t="shared" si="66"/>
        <v/>
      </c>
      <c r="R172" s="114" t="str">
        <f t="shared" si="56"/>
        <v>YENİMAHALLE - HALİDE EDİP  MTAL</v>
      </c>
    </row>
    <row r="173" spans="1:18" ht="15.75" customHeight="1">
      <c r="A173" s="256" t="str">
        <f>'Okul Kurum Listesi'!A178</f>
        <v>YENİMAHALLE</v>
      </c>
      <c r="B173" s="256" t="str">
        <f>'Okul Kurum Listesi'!B178</f>
        <v>MEHMET RÜŞTÜ UZEL MTAL</v>
      </c>
      <c r="C173" s="490"/>
      <c r="D173" s="491"/>
      <c r="E173" s="430">
        <f t="shared" si="70"/>
        <v>0</v>
      </c>
      <c r="F173" s="418"/>
      <c r="G173" s="419"/>
      <c r="H173" s="419"/>
      <c r="I173" s="419"/>
      <c r="J173" s="419"/>
      <c r="K173" s="419"/>
      <c r="L173" s="419"/>
      <c r="M173" s="419"/>
      <c r="N173" s="420">
        <f t="shared" si="50"/>
        <v>0</v>
      </c>
      <c r="O173" s="462" t="str">
        <f t="shared" si="64"/>
        <v/>
      </c>
      <c r="P173" s="463" t="str">
        <f t="shared" si="65"/>
        <v/>
      </c>
      <c r="Q173" s="467" t="str">
        <f t="shared" si="66"/>
        <v/>
      </c>
      <c r="R173" s="114" t="str">
        <f t="shared" si="56"/>
        <v>YENİMAHALLE - MEHMET RÜŞTÜ UZEL MTAL</v>
      </c>
    </row>
    <row r="174" spans="1:18" ht="15.75" customHeight="1">
      <c r="A174" s="256" t="str">
        <f>'Okul Kurum Listesi'!A179</f>
        <v>YENİMAHALLE</v>
      </c>
      <c r="B174" s="256" t="str">
        <f>'Okul Kurum Listesi'!B179</f>
        <v>ÇİĞDEM TEPE MTAL</v>
      </c>
      <c r="C174" s="490"/>
      <c r="D174" s="491"/>
      <c r="E174" s="430">
        <f t="shared" si="70"/>
        <v>0</v>
      </c>
      <c r="F174" s="418"/>
      <c r="G174" s="419"/>
      <c r="H174" s="419"/>
      <c r="I174" s="419"/>
      <c r="J174" s="419"/>
      <c r="K174" s="419"/>
      <c r="L174" s="419"/>
      <c r="M174" s="419"/>
      <c r="N174" s="420">
        <f t="shared" ref="N174:N181" si="71">SUM(G174:M174)</f>
        <v>0</v>
      </c>
      <c r="O174" s="462" t="str">
        <f t="shared" si="64"/>
        <v/>
      </c>
      <c r="P174" s="463" t="str">
        <f t="shared" si="65"/>
        <v/>
      </c>
      <c r="Q174" s="467" t="str">
        <f t="shared" si="66"/>
        <v/>
      </c>
      <c r="R174" s="114" t="str">
        <f t="shared" si="56"/>
        <v>YENİMAHALLE - ÇİĞDEM TEPE MTAL</v>
      </c>
    </row>
    <row r="175" spans="1:18" ht="15.75" customHeight="1">
      <c r="A175" s="256" t="str">
        <f>'Okul Kurum Listesi'!A180</f>
        <v>YENİMAHALLE</v>
      </c>
      <c r="B175" s="256" t="str">
        <f>'Okul Kurum Listesi'!B180</f>
        <v>MİMAR SİNAN MTAL</v>
      </c>
      <c r="C175" s="490"/>
      <c r="D175" s="491"/>
      <c r="E175" s="430">
        <f t="shared" si="70"/>
        <v>0</v>
      </c>
      <c r="F175" s="418"/>
      <c r="G175" s="419"/>
      <c r="H175" s="419"/>
      <c r="I175" s="419"/>
      <c r="J175" s="419"/>
      <c r="K175" s="419"/>
      <c r="L175" s="419"/>
      <c r="M175" s="419"/>
      <c r="N175" s="420">
        <f t="shared" si="71"/>
        <v>0</v>
      </c>
      <c r="O175" s="462" t="str">
        <f t="shared" si="64"/>
        <v/>
      </c>
      <c r="P175" s="463" t="str">
        <f t="shared" si="65"/>
        <v/>
      </c>
      <c r="Q175" s="467" t="str">
        <f t="shared" si="66"/>
        <v/>
      </c>
      <c r="R175" s="114" t="str">
        <f t="shared" si="56"/>
        <v>YENİMAHALLE - MİMAR SİNAN MTAL</v>
      </c>
    </row>
    <row r="176" spans="1:18" ht="15.75" customHeight="1">
      <c r="A176" s="256" t="str">
        <f>'Okul Kurum Listesi'!A180</f>
        <v>YENİMAHALLE</v>
      </c>
      <c r="B176" s="256" t="str">
        <f>'Okul Kurum Listesi'!B180</f>
        <v>MİMAR SİNAN MTAL</v>
      </c>
      <c r="C176" s="490"/>
      <c r="D176" s="491"/>
      <c r="E176" s="430">
        <f t="shared" si="70"/>
        <v>0</v>
      </c>
      <c r="F176" s="418"/>
      <c r="G176" s="419"/>
      <c r="H176" s="419"/>
      <c r="I176" s="419"/>
      <c r="J176" s="419"/>
      <c r="K176" s="419"/>
      <c r="L176" s="419"/>
      <c r="M176" s="419"/>
      <c r="N176" s="420">
        <f t="shared" si="71"/>
        <v>0</v>
      </c>
      <c r="O176" s="462" t="str">
        <f t="shared" si="64"/>
        <v/>
      </c>
      <c r="P176" s="463" t="str">
        <f t="shared" si="65"/>
        <v/>
      </c>
      <c r="Q176" s="467" t="str">
        <f t="shared" si="66"/>
        <v/>
      </c>
      <c r="R176" s="114" t="str">
        <f t="shared" si="56"/>
        <v>YENİMAHALLE - MİMAR SİNAN MTAL</v>
      </c>
    </row>
    <row r="177" spans="1:18" ht="15.75" customHeight="1">
      <c r="A177" s="256" t="str">
        <f>'Okul Kurum Listesi'!A181</f>
        <v>YENİMAHALLE</v>
      </c>
      <c r="B177" s="256" t="str">
        <f>'Okul Kurum Listesi'!B181</f>
        <v>HARUN ÇAKMAK  MTAL</v>
      </c>
      <c r="C177" s="490"/>
      <c r="D177" s="491"/>
      <c r="E177" s="430">
        <f t="shared" si="70"/>
        <v>0</v>
      </c>
      <c r="F177" s="418"/>
      <c r="G177" s="419"/>
      <c r="H177" s="419"/>
      <c r="I177" s="419"/>
      <c r="J177" s="419"/>
      <c r="K177" s="419"/>
      <c r="L177" s="419"/>
      <c r="M177" s="419"/>
      <c r="N177" s="420">
        <f>SUM(G177:M177)</f>
        <v>0</v>
      </c>
      <c r="O177" s="462" t="str">
        <f t="shared" si="64"/>
        <v/>
      </c>
      <c r="P177" s="463" t="str">
        <f t="shared" si="65"/>
        <v/>
      </c>
      <c r="Q177" s="467" t="str">
        <f t="shared" si="66"/>
        <v/>
      </c>
      <c r="R177" s="114" t="str">
        <f t="shared" si="56"/>
        <v>YENİMAHALLE - HARUN ÇAKMAK  MTAL</v>
      </c>
    </row>
    <row r="178" spans="1:18" ht="15.75" customHeight="1">
      <c r="A178" s="256" t="str">
        <f>'Okul Kurum Listesi'!A182</f>
        <v>YENİMAHALLE</v>
      </c>
      <c r="B178" s="256" t="str">
        <f>'Okul Kurum Listesi'!B182</f>
        <v>OSTİM  MTAL</v>
      </c>
      <c r="C178" s="490"/>
      <c r="D178" s="491"/>
      <c r="E178" s="430">
        <f t="shared" si="70"/>
        <v>0</v>
      </c>
      <c r="F178" s="418"/>
      <c r="G178" s="419"/>
      <c r="H178" s="419"/>
      <c r="I178" s="419"/>
      <c r="J178" s="419"/>
      <c r="K178" s="419"/>
      <c r="L178" s="419"/>
      <c r="M178" s="419"/>
      <c r="N178" s="420">
        <f t="shared" si="71"/>
        <v>0</v>
      </c>
      <c r="O178" s="462" t="str">
        <f t="shared" si="64"/>
        <v/>
      </c>
      <c r="P178" s="463" t="str">
        <f t="shared" si="65"/>
        <v/>
      </c>
      <c r="Q178" s="467" t="str">
        <f t="shared" si="66"/>
        <v/>
      </c>
      <c r="R178" s="114" t="str">
        <f t="shared" si="56"/>
        <v>YENİMAHALLE - OSTİM  MTAL</v>
      </c>
    </row>
    <row r="179" spans="1:18" ht="15.75" customHeight="1">
      <c r="A179" s="256" t="str">
        <f>'Okul Kurum Listesi'!A183</f>
        <v>YENİMAHALLE</v>
      </c>
      <c r="B179" s="256" t="str">
        <f>'Okul Kurum Listesi'!B183</f>
        <v>YUNUS EMRE MTAL</v>
      </c>
      <c r="C179" s="490"/>
      <c r="D179" s="491"/>
      <c r="E179" s="430">
        <f t="shared" si="70"/>
        <v>0</v>
      </c>
      <c r="F179" s="418"/>
      <c r="G179" s="419"/>
      <c r="H179" s="419"/>
      <c r="I179" s="419"/>
      <c r="J179" s="419"/>
      <c r="K179" s="419"/>
      <c r="L179" s="419"/>
      <c r="M179" s="419"/>
      <c r="N179" s="420">
        <f t="shared" si="71"/>
        <v>0</v>
      </c>
      <c r="O179" s="462" t="str">
        <f t="shared" si="64"/>
        <v/>
      </c>
      <c r="P179" s="463" t="str">
        <f t="shared" si="65"/>
        <v/>
      </c>
      <c r="Q179" s="467" t="str">
        <f t="shared" si="66"/>
        <v/>
      </c>
      <c r="R179" s="114" t="str">
        <f t="shared" si="56"/>
        <v>YENİMAHALLE - YUNUS EMRE MTAL</v>
      </c>
    </row>
    <row r="180" spans="1:18" ht="15.75" customHeight="1">
      <c r="A180" s="256" t="str">
        <f>'Okul Kurum Listesi'!A184</f>
        <v>YENİMAHALLE</v>
      </c>
      <c r="B180" s="256" t="str">
        <f>'Okul Kurum Listesi'!B184</f>
        <v>YENİMAHALLE  MTAL</v>
      </c>
      <c r="C180" s="490"/>
      <c r="D180" s="491"/>
      <c r="E180" s="430">
        <f t="shared" si="70"/>
        <v>0</v>
      </c>
      <c r="F180" s="418"/>
      <c r="G180" s="419"/>
      <c r="H180" s="419"/>
      <c r="I180" s="419"/>
      <c r="J180" s="419"/>
      <c r="K180" s="419"/>
      <c r="L180" s="419"/>
      <c r="M180" s="419"/>
      <c r="N180" s="420">
        <f t="shared" si="71"/>
        <v>0</v>
      </c>
      <c r="O180" s="462" t="str">
        <f t="shared" si="64"/>
        <v/>
      </c>
      <c r="P180" s="463" t="str">
        <f t="shared" si="65"/>
        <v/>
      </c>
      <c r="Q180" s="467" t="str">
        <f t="shared" si="66"/>
        <v/>
      </c>
      <c r="R180" s="114" t="str">
        <f t="shared" si="56"/>
        <v>YENİMAHALLE - YENİMAHALLE  MTAL</v>
      </c>
    </row>
    <row r="181" spans="1:18" ht="15.75" customHeight="1" thickBot="1">
      <c r="A181" s="406" t="str">
        <f>'Okul Kurum Listesi'!A185</f>
        <v>YENİMAHALLE</v>
      </c>
      <c r="B181" s="406" t="str">
        <f>'Okul Kurum Listesi'!B185</f>
        <v xml:space="preserve">ZEYNEP SALİHA ALP MTAL </v>
      </c>
      <c r="C181" s="494"/>
      <c r="D181" s="495"/>
      <c r="E181" s="433">
        <f t="shared" si="70"/>
        <v>0</v>
      </c>
      <c r="F181" s="434"/>
      <c r="G181" s="435"/>
      <c r="H181" s="435"/>
      <c r="I181" s="435"/>
      <c r="J181" s="435"/>
      <c r="K181" s="435"/>
      <c r="L181" s="435"/>
      <c r="M181" s="435"/>
      <c r="N181" s="436">
        <f t="shared" si="71"/>
        <v>0</v>
      </c>
      <c r="O181" s="477" t="str">
        <f t="shared" si="64"/>
        <v/>
      </c>
      <c r="P181" s="478" t="str">
        <f t="shared" si="65"/>
        <v/>
      </c>
      <c r="Q181" s="479" t="str">
        <f t="shared" si="66"/>
        <v/>
      </c>
      <c r="R181" s="114" t="str">
        <f t="shared" si="56"/>
        <v xml:space="preserve">YENİMAHALLE - ZEYNEP SALİHA ALP MTAL </v>
      </c>
    </row>
    <row r="182" spans="1:18" ht="15.75" customHeight="1">
      <c r="A182" s="507" t="str">
        <f>'Okul Kurum Listesi'!A186</f>
        <v>YENİMAHALLE TOPLAMI</v>
      </c>
      <c r="B182" s="508">
        <f>'Okul Kurum Listesi'!B186</f>
        <v>14</v>
      </c>
      <c r="C182" s="509">
        <f>SUM(C167:C181)</f>
        <v>0</v>
      </c>
      <c r="D182" s="510">
        <f>SUM(D167:D181)</f>
        <v>0</v>
      </c>
      <c r="E182" s="511">
        <f t="shared" ref="E182:N182" si="72">SUM(E167:E181)</f>
        <v>0</v>
      </c>
      <c r="F182" s="512">
        <f t="shared" si="72"/>
        <v>0</v>
      </c>
      <c r="G182" s="513">
        <f t="shared" si="72"/>
        <v>0</v>
      </c>
      <c r="H182" s="513">
        <f t="shared" si="72"/>
        <v>0</v>
      </c>
      <c r="I182" s="513">
        <f t="shared" si="72"/>
        <v>0</v>
      </c>
      <c r="J182" s="513">
        <f t="shared" si="72"/>
        <v>0</v>
      </c>
      <c r="K182" s="513">
        <f t="shared" si="72"/>
        <v>0</v>
      </c>
      <c r="L182" s="513">
        <f t="shared" si="72"/>
        <v>0</v>
      </c>
      <c r="M182" s="513">
        <f t="shared" si="72"/>
        <v>0</v>
      </c>
      <c r="N182" s="514">
        <f t="shared" si="72"/>
        <v>0</v>
      </c>
      <c r="O182" s="515" t="str">
        <f t="shared" si="64"/>
        <v/>
      </c>
      <c r="P182" s="516" t="str">
        <f t="shared" si="65"/>
        <v/>
      </c>
      <c r="Q182" s="517" t="str">
        <f t="shared" si="66"/>
        <v/>
      </c>
      <c r="R182" s="506" t="str">
        <f>CONCATENATE(COUNTIF(R167:R181," ")," ","okul verilerini bildirmiştir.")</f>
        <v>0 okul verilerini bildirmiştir.</v>
      </c>
    </row>
    <row r="183" spans="1:18" ht="32.25" customHeight="1" thickBot="1">
      <c r="A183" s="448" t="str">
        <f>'Okul Kurum Listesi'!A187</f>
        <v>ANKARA TOPLAMI</v>
      </c>
      <c r="B183" s="452">
        <f>'Okul Kurum Listesi'!B187</f>
        <v>159</v>
      </c>
      <c r="C183" s="496">
        <f t="shared" ref="C183:E183" si="73">SUM(C6,C20,C22,C27,C32,C34,C53,C59,C64,C73,C75,C83,C85,C90,C93,C98,C111,C116,C130,C135,C140,C146,C160,C166,C182)</f>
        <v>0</v>
      </c>
      <c r="D183" s="497">
        <f t="shared" si="73"/>
        <v>0</v>
      </c>
      <c r="E183" s="453">
        <f t="shared" si="73"/>
        <v>0</v>
      </c>
      <c r="F183" s="449">
        <f t="shared" ref="F183" si="74">SUM(F6,F20,F22,F27,F32,F34,F53,F59,F64,F73,F75,F83,F85,F90,F93,F98,F111,F116,F130,F135,F140,F146,F160,F166,F182)</f>
        <v>0</v>
      </c>
      <c r="G183" s="450">
        <f t="shared" ref="G183" si="75">SUM(G6,G20,G22,G27,G32,G34,G53,G59,G64,G73,G75,G83,G85,G90,G93,G98,G111,G116,G130,G135,G140,G146,G160,G166,G182)</f>
        <v>0</v>
      </c>
      <c r="H183" s="450">
        <f t="shared" ref="H183" si="76">SUM(H6,H20,H22,H27,H32,H34,H53,H59,H64,H73,H75,H83,H85,H90,H93,H98,H111,H116,H130,H135,H140,H146,H160,H166,H182)</f>
        <v>0</v>
      </c>
      <c r="I183" s="450">
        <f t="shared" ref="I183" si="77">SUM(I6,I20,I22,I27,I32,I34,I53,I59,I64,I73,I75,I83,I85,I90,I93,I98,I111,I116,I130,I135,I140,I146,I160,I166,I182)</f>
        <v>0</v>
      </c>
      <c r="J183" s="450">
        <f t="shared" ref="J183" si="78">SUM(J6,J20,J22,J27,J32,J34,J53,J59,J64,J73,J75,J83,J85,J90,J93,J98,J111,J116,J130,J135,J140,J146,J160,J166,J182)</f>
        <v>0</v>
      </c>
      <c r="K183" s="450">
        <f t="shared" ref="K183" si="79">SUM(K6,K20,K22,K27,K32,K34,K53,K59,K64,K73,K75,K83,K85,K90,K93,K98,K111,K116,K130,K135,K140,K146,K160,K166,K182)</f>
        <v>0</v>
      </c>
      <c r="L183" s="450">
        <f t="shared" ref="L183" si="80">SUM(L6,L20,L22,L27,L32,L34,L53,L59,L64,L73,L75,L83,L85,L90,L93,L98,L111,L116,L130,L135,L140,L146,L160,L166,L182)</f>
        <v>0</v>
      </c>
      <c r="M183" s="450">
        <f t="shared" ref="M183" si="81">SUM(M6,M20,M22,M27,M32,M34,M53,M59,M64,M73,M75,M83,M85,M90,M93,M98,M111,M116,M130,M135,M140,M146,M160,M166,M182)</f>
        <v>0</v>
      </c>
      <c r="N183" s="451">
        <f t="shared" ref="N183" si="82">SUM(N6,N20,N22,N27,N32,N34,N53,N59,N64,N73,N75,N83,N85,N90,N93,N98,N111,N116,N130,N135,N140,N146,N160,N166,N182)</f>
        <v>0</v>
      </c>
      <c r="O183" s="457" t="str">
        <f t="shared" si="64"/>
        <v/>
      </c>
      <c r="P183" s="458" t="str">
        <f t="shared" si="65"/>
        <v/>
      </c>
      <c r="Q183" s="459" t="str">
        <f t="shared" si="66"/>
        <v/>
      </c>
      <c r="R183" s="500">
        <f>COUNTIF(R3:R181," ")</f>
        <v>0</v>
      </c>
    </row>
    <row r="184" spans="1:18" ht="15.75">
      <c r="A184" s="518" t="s">
        <v>254</v>
      </c>
      <c r="B184" s="519"/>
      <c r="C184" s="520"/>
      <c r="D184" s="520"/>
      <c r="E184" s="521"/>
      <c r="F184" s="522"/>
      <c r="G184" s="522"/>
      <c r="H184" s="522"/>
      <c r="I184" s="522"/>
      <c r="J184" s="522"/>
      <c r="K184" s="522"/>
      <c r="L184" s="522"/>
      <c r="M184" s="522"/>
      <c r="N184" s="522"/>
      <c r="O184" s="523"/>
      <c r="P184" s="523"/>
      <c r="Q184" s="523"/>
      <c r="R184" s="500"/>
    </row>
    <row r="185" spans="1:18">
      <c r="A185" s="524"/>
      <c r="B185" s="525">
        <f>SUBTOTAL(3,B3:B181)</f>
        <v>179</v>
      </c>
      <c r="C185" s="438"/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215"/>
      <c r="P185" s="215"/>
      <c r="Q185" s="215"/>
      <c r="R185" s="501" t="str">
        <f>CONCATENATE(COUNTIF(R3:R181," ")," ","okul YGS sonuçlarını bildirmiştir.")</f>
        <v>0 okul YGS sonuçlarını bildirmiştir.</v>
      </c>
    </row>
    <row r="186" spans="1:18">
      <c r="A186" s="526"/>
      <c r="B186" s="215"/>
      <c r="C186" s="439"/>
      <c r="D186" s="439"/>
      <c r="F186" s="439"/>
      <c r="G186" s="439"/>
      <c r="H186" s="439"/>
      <c r="I186" s="439"/>
      <c r="J186" s="439"/>
      <c r="K186" s="439"/>
      <c r="L186" s="439"/>
      <c r="M186" s="439"/>
      <c r="O186" s="215"/>
      <c r="P186" s="215"/>
      <c r="Q186" s="215"/>
      <c r="R186" s="502" t="str">
        <f>CONCATENATE((155-R183)," ","okul YGS sonuçlarını bildirmemiştir")</f>
        <v>155 okul YGS sonuçlarını bildirmemiştir</v>
      </c>
    </row>
    <row r="187" spans="1:18">
      <c r="A187" s="526"/>
      <c r="B187" s="215"/>
      <c r="C187" s="439"/>
      <c r="D187" s="439"/>
      <c r="F187" s="439"/>
      <c r="G187" s="439"/>
      <c r="H187" s="439"/>
      <c r="I187" s="439"/>
      <c r="J187" s="439"/>
      <c r="K187" s="439"/>
      <c r="L187" s="439"/>
      <c r="M187" s="439"/>
      <c r="O187" s="215"/>
      <c r="P187" s="215"/>
      <c r="Q187" s="215"/>
    </row>
    <row r="188" spans="1:18">
      <c r="A188" s="526"/>
      <c r="B188" s="215"/>
      <c r="C188" s="439"/>
      <c r="D188" s="439"/>
      <c r="F188" s="439"/>
      <c r="G188" s="439"/>
      <c r="H188" s="439"/>
      <c r="I188" s="439"/>
      <c r="J188" s="439"/>
      <c r="K188" s="439"/>
      <c r="L188" s="439"/>
      <c r="M188" s="439"/>
      <c r="O188" s="215"/>
      <c r="P188" s="215"/>
      <c r="Q188" s="215"/>
    </row>
    <row r="189" spans="1:18">
      <c r="A189" s="526"/>
      <c r="B189" s="215"/>
      <c r="C189" s="439"/>
      <c r="D189" s="439"/>
      <c r="F189" s="439"/>
      <c r="G189" s="439"/>
      <c r="H189" s="439"/>
      <c r="I189" s="439"/>
      <c r="J189" s="439"/>
      <c r="K189" s="439"/>
      <c r="L189" s="439"/>
      <c r="M189" s="439"/>
      <c r="O189" s="215"/>
      <c r="P189" s="215"/>
      <c r="Q189" s="215"/>
    </row>
    <row r="190" spans="1:18">
      <c r="A190" s="526"/>
      <c r="B190" s="215"/>
      <c r="C190" s="439"/>
      <c r="D190" s="439"/>
      <c r="F190" s="439"/>
      <c r="G190" s="439"/>
      <c r="H190" s="439"/>
      <c r="I190" s="439"/>
      <c r="J190" s="439"/>
      <c r="K190" s="439"/>
      <c r="L190" s="439"/>
      <c r="M190" s="439"/>
      <c r="O190" s="215"/>
      <c r="P190" s="215"/>
      <c r="Q190" s="215"/>
    </row>
    <row r="191" spans="1:18">
      <c r="A191" s="526"/>
      <c r="B191" s="215"/>
      <c r="C191" s="439"/>
      <c r="D191" s="439"/>
      <c r="F191" s="439"/>
      <c r="G191" s="439"/>
      <c r="H191" s="439"/>
      <c r="I191" s="439"/>
      <c r="J191" s="439"/>
      <c r="K191" s="439"/>
      <c r="L191" s="439"/>
      <c r="M191" s="439"/>
      <c r="O191" s="215"/>
      <c r="P191" s="215"/>
      <c r="Q191" s="215"/>
    </row>
    <row r="192" spans="1:18">
      <c r="A192" s="526"/>
      <c r="B192" s="215"/>
      <c r="C192" s="439"/>
      <c r="D192" s="439"/>
      <c r="F192" s="439"/>
      <c r="G192" s="439"/>
      <c r="H192" s="439"/>
      <c r="I192" s="439"/>
      <c r="J192" s="439"/>
      <c r="K192" s="439"/>
      <c r="L192" s="439"/>
      <c r="M192" s="439"/>
      <c r="O192" s="215"/>
      <c r="P192" s="215"/>
      <c r="Q192" s="215"/>
    </row>
    <row r="193" spans="1:17">
      <c r="A193" s="526"/>
      <c r="B193" s="215"/>
      <c r="C193" s="439"/>
      <c r="D193" s="439"/>
      <c r="F193" s="439"/>
      <c r="G193" s="439"/>
      <c r="H193" s="439"/>
      <c r="I193" s="439"/>
      <c r="J193" s="439"/>
      <c r="K193" s="439"/>
      <c r="L193" s="439"/>
      <c r="M193" s="439"/>
      <c r="O193" s="215"/>
      <c r="P193" s="215"/>
      <c r="Q193" s="215"/>
    </row>
    <row r="194" spans="1:17">
      <c r="A194" s="526"/>
      <c r="B194" s="215"/>
      <c r="C194" s="439"/>
      <c r="D194" s="439"/>
      <c r="F194" s="439"/>
      <c r="G194" s="439"/>
      <c r="H194" s="439"/>
      <c r="I194" s="439"/>
      <c r="J194" s="439"/>
      <c r="K194" s="439"/>
      <c r="L194" s="439"/>
      <c r="M194" s="439"/>
      <c r="O194" s="215"/>
      <c r="P194" s="215"/>
      <c r="Q194" s="215"/>
    </row>
    <row r="195" spans="1:17">
      <c r="A195" s="526"/>
      <c r="B195" s="215"/>
      <c r="C195" s="439"/>
      <c r="D195" s="439"/>
      <c r="F195" s="439"/>
      <c r="G195" s="439"/>
      <c r="H195" s="439"/>
      <c r="I195" s="439"/>
      <c r="J195" s="439"/>
      <c r="K195" s="439"/>
      <c r="L195" s="439"/>
      <c r="M195" s="439"/>
      <c r="O195" s="215"/>
      <c r="P195" s="215"/>
      <c r="Q195" s="215"/>
    </row>
    <row r="196" spans="1:17">
      <c r="A196" s="526"/>
      <c r="B196" s="215"/>
      <c r="C196" s="439"/>
      <c r="D196" s="439"/>
      <c r="F196" s="439"/>
      <c r="G196" s="439"/>
      <c r="H196" s="439"/>
      <c r="I196" s="439"/>
      <c r="J196" s="439"/>
      <c r="K196" s="439"/>
      <c r="L196" s="439"/>
      <c r="M196" s="439"/>
      <c r="O196" s="215"/>
      <c r="P196" s="215"/>
      <c r="Q196" s="215"/>
    </row>
    <row r="197" spans="1:17">
      <c r="A197" s="526"/>
      <c r="B197" s="215"/>
      <c r="C197" s="439"/>
      <c r="D197" s="439"/>
      <c r="F197" s="439"/>
      <c r="G197" s="439"/>
      <c r="H197" s="439"/>
      <c r="I197" s="439"/>
      <c r="J197" s="439"/>
      <c r="K197" s="439"/>
      <c r="L197" s="439"/>
      <c r="M197" s="439"/>
      <c r="O197" s="215"/>
      <c r="P197" s="215"/>
      <c r="Q197" s="215"/>
    </row>
    <row r="198" spans="1:17">
      <c r="A198" s="526"/>
      <c r="B198" s="215"/>
      <c r="C198" s="439"/>
      <c r="D198" s="439"/>
      <c r="F198" s="439"/>
      <c r="G198" s="439"/>
      <c r="H198" s="439"/>
      <c r="I198" s="439"/>
      <c r="J198" s="439"/>
      <c r="K198" s="439"/>
      <c r="L198" s="439"/>
      <c r="M198" s="439"/>
      <c r="O198" s="215"/>
      <c r="P198" s="215"/>
      <c r="Q198" s="215"/>
    </row>
    <row r="199" spans="1:17">
      <c r="A199" s="526"/>
      <c r="B199" s="215"/>
      <c r="C199" s="439"/>
      <c r="D199" s="439"/>
      <c r="F199" s="439"/>
      <c r="G199" s="439"/>
      <c r="H199" s="439"/>
      <c r="I199" s="439"/>
      <c r="J199" s="439"/>
      <c r="K199" s="439"/>
      <c r="L199" s="439"/>
      <c r="M199" s="439"/>
      <c r="O199" s="215"/>
      <c r="P199" s="215"/>
      <c r="Q199" s="215"/>
    </row>
    <row r="200" spans="1:17">
      <c r="A200" s="526"/>
      <c r="B200" s="215"/>
      <c r="C200" s="439"/>
      <c r="D200" s="439"/>
      <c r="F200" s="439"/>
      <c r="G200" s="439"/>
      <c r="H200" s="439"/>
      <c r="I200" s="439"/>
      <c r="J200" s="439"/>
      <c r="K200" s="439"/>
      <c r="L200" s="439"/>
      <c r="M200" s="439"/>
      <c r="O200" s="215"/>
      <c r="P200" s="215"/>
      <c r="Q200" s="215"/>
    </row>
  </sheetData>
  <autoFilter ref="A2:N183"/>
  <mergeCells count="1">
    <mergeCell ref="A1:N1"/>
  </mergeCells>
  <conditionalFormatting sqref="D7">
    <cfRule type="cellIs" dxfId="153" priority="157" operator="notEqual">
      <formula>$F$7+$G$7+$H$7+$I$7+$J$7+$K$7+$L$7+$M$7</formula>
    </cfRule>
  </conditionalFormatting>
  <conditionalFormatting sqref="D8">
    <cfRule type="cellIs" dxfId="152" priority="154" operator="notEqual">
      <formula>$F$8+$G$8+$H$8+$I$8+$J$8+$K$8+$L$8+$M$8</formula>
    </cfRule>
  </conditionalFormatting>
  <conditionalFormatting sqref="D9">
    <cfRule type="cellIs" dxfId="151" priority="153" operator="notEqual">
      <formula>$F$9+$G$9+$H$9+$I$9+$J$9+$K$9+$L$9+$M$9</formula>
    </cfRule>
  </conditionalFormatting>
  <conditionalFormatting sqref="D10">
    <cfRule type="cellIs" dxfId="150" priority="152" operator="notEqual">
      <formula>$F$10+$G$10+$H$10+$I$10+$J$10+$K$10+$L$10+$M$10</formula>
    </cfRule>
  </conditionalFormatting>
  <conditionalFormatting sqref="D11">
    <cfRule type="cellIs" dxfId="149" priority="151" operator="notEqual">
      <formula>$F$11+$G$11+$H$11+$I$11+$J$11+$K$11+$L$11+$M$11</formula>
    </cfRule>
  </conditionalFormatting>
  <conditionalFormatting sqref="D12">
    <cfRule type="cellIs" dxfId="148" priority="150" operator="notEqual">
      <formula>$F$12+$G$12+$H$12+$I$12+$J$12+$K$12+$L$12+$M$12</formula>
    </cfRule>
  </conditionalFormatting>
  <conditionalFormatting sqref="D13">
    <cfRule type="cellIs" dxfId="147" priority="149" operator="notEqual">
      <formula>$F$13+$G$13+$H$13+$I$13+$J$13+$K$13+$L$13+$M$13</formula>
    </cfRule>
  </conditionalFormatting>
  <conditionalFormatting sqref="D14">
    <cfRule type="cellIs" dxfId="146" priority="148" operator="notEqual">
      <formula>$F$14+$G$14+$H$14+$I$14+$J$14+$K$14+$L$14+$M$14</formula>
    </cfRule>
  </conditionalFormatting>
  <conditionalFormatting sqref="D15">
    <cfRule type="cellIs" dxfId="145" priority="147" operator="notEqual">
      <formula>$F$15+$G$15+$H$15+$I$15+$J$15+$K$15+$L$15+$M$15</formula>
    </cfRule>
  </conditionalFormatting>
  <conditionalFormatting sqref="D16">
    <cfRule type="cellIs" dxfId="144" priority="146" operator="notEqual">
      <formula>$F$16+$G$16+$H$16+$I$16+$J$16+$K$16+$L$16+$M$16</formula>
    </cfRule>
  </conditionalFormatting>
  <conditionalFormatting sqref="D17">
    <cfRule type="cellIs" dxfId="143" priority="145" operator="notEqual">
      <formula>$F$17+$G$17+$H$17+$I$17+$J$17+$K$17+$L$17+$M$17</formula>
    </cfRule>
  </conditionalFormatting>
  <conditionalFormatting sqref="D18">
    <cfRule type="cellIs" dxfId="142" priority="144" operator="notEqual">
      <formula>$F$18+$G$18+$H$18+$I$18+$J$18+$K$18+$L$18+$M$18</formula>
    </cfRule>
  </conditionalFormatting>
  <conditionalFormatting sqref="D19">
    <cfRule type="cellIs" dxfId="141" priority="143" operator="notEqual">
      <formula>$F$19+$G$19+$H$19+$I$19+$J$19+$K$19+$L$19+$M$19</formula>
    </cfRule>
  </conditionalFormatting>
  <conditionalFormatting sqref="D21">
    <cfRule type="cellIs" dxfId="140" priority="141" operator="notEqual">
      <formula>$F$21+$G$21+$H$21+$I$21+$J$21+$K$21+$L$21+$M$21</formula>
    </cfRule>
  </conditionalFormatting>
  <conditionalFormatting sqref="D4">
    <cfRule type="cellIs" dxfId="139" priority="140" operator="notEqual">
      <formula>$F$4+$G$4+$H$4+$I$4+$J$4+$K$4+$L$4+$M$4</formula>
    </cfRule>
  </conditionalFormatting>
  <conditionalFormatting sqref="D5">
    <cfRule type="cellIs" dxfId="138" priority="139" operator="notEqual">
      <formula>$F$5+$G$5+$H$5+$I$5+$J$5+$K$5+$L$5+$M$5</formula>
    </cfRule>
  </conditionalFormatting>
  <conditionalFormatting sqref="D3">
    <cfRule type="cellIs" dxfId="137" priority="138" operator="notEqual">
      <formula>$F$3+$G$3+$H$3+$I$3+$J$3+$K$3+$L$3+$M$3</formula>
    </cfRule>
  </conditionalFormatting>
  <conditionalFormatting sqref="D23">
    <cfRule type="cellIs" dxfId="136" priority="137" operator="notEqual">
      <formula>$F$23+$G$23+$H$23+$I$23+$J$23+$K$23+$L$23+$M$23</formula>
    </cfRule>
  </conditionalFormatting>
  <conditionalFormatting sqref="D24">
    <cfRule type="cellIs" dxfId="135" priority="136" operator="notEqual">
      <formula>$F$24+$G$24+$H$24+$I$24+$J$24+$K$24+$L$24+$M$24</formula>
    </cfRule>
  </conditionalFormatting>
  <conditionalFormatting sqref="D25">
    <cfRule type="cellIs" dxfId="134" priority="135" operator="notEqual">
      <formula>$F$25+$G$25+$H$25+$I$25+$J$25+$K$25+$L$25+$M$25</formula>
    </cfRule>
  </conditionalFormatting>
  <conditionalFormatting sqref="D26">
    <cfRule type="cellIs" dxfId="133" priority="134" operator="notEqual">
      <formula>$F$26+$G$26+$H$26+$I$26+$J$26+$K$26+$L$26+$M$26</formula>
    </cfRule>
  </conditionalFormatting>
  <conditionalFormatting sqref="D28">
    <cfRule type="cellIs" dxfId="132" priority="133" operator="notEqual">
      <formula>$F$28+$G$28+$H$28+$I$28+$J$28+$K$28+$L$28+$M$28</formula>
    </cfRule>
  </conditionalFormatting>
  <conditionalFormatting sqref="D29">
    <cfRule type="cellIs" dxfId="131" priority="132" operator="notEqual">
      <formula>$F$29+$G$29+$H$29+$I$29+$J$29+$K$29+$L$29+$M$29</formula>
    </cfRule>
  </conditionalFormatting>
  <conditionalFormatting sqref="D30">
    <cfRule type="cellIs" dxfId="130" priority="131" operator="notEqual">
      <formula>$F$30+$G$30+$H$30+$I$30+$J$30+$K$30+$L$30+$M$30</formula>
    </cfRule>
  </conditionalFormatting>
  <conditionalFormatting sqref="D31">
    <cfRule type="cellIs" dxfId="129" priority="130" operator="notEqual">
      <formula>$F$31+$G$31+$H$31+$I$31+$J$31+$K$31+$L$31+$M$31</formula>
    </cfRule>
  </conditionalFormatting>
  <conditionalFormatting sqref="D33">
    <cfRule type="cellIs" dxfId="128" priority="129" operator="notEqual">
      <formula>$F$33+$G$33+$H$33+$I$33+$J$33+$K$33+$L$33+$M$33</formula>
    </cfRule>
  </conditionalFormatting>
  <conditionalFormatting sqref="D131">
    <cfRule type="cellIs" dxfId="127" priority="128" operator="notEqual">
      <formula>$F$131+$G$131+$H$131+$I$131+$J$131+$K$131+$L$131+$M$131</formula>
    </cfRule>
  </conditionalFormatting>
  <conditionalFormatting sqref="D132">
    <cfRule type="cellIs" dxfId="126" priority="127" operator="notEqual">
      <formula>$F$132+$G$132+$H$132+$I$132+$J$132+$K$132+$L$132+$M$132</formula>
    </cfRule>
  </conditionalFormatting>
  <conditionalFormatting sqref="D133">
    <cfRule type="cellIs" dxfId="125" priority="126" operator="notEqual">
      <formula>$F$133+$G$133+$H$133+$I$133+$J$133+$K$133+$L$133+$M$133</formula>
    </cfRule>
  </conditionalFormatting>
  <conditionalFormatting sqref="D134">
    <cfRule type="cellIs" dxfId="124" priority="125" operator="notEqual">
      <formula>$F$134+$G$134+$H$134+$I$134+$J$134+$K$134+$L$134+$M$134</formula>
    </cfRule>
  </conditionalFormatting>
  <conditionalFormatting sqref="D54">
    <cfRule type="cellIs" dxfId="123" priority="124" operator="notEqual">
      <formula>$F$54+$G$54+$H$54+$I$54+$J$54+$K$54+$L$54+$M$54</formula>
    </cfRule>
  </conditionalFormatting>
  <conditionalFormatting sqref="D55">
    <cfRule type="cellIs" dxfId="122" priority="123" operator="notEqual">
      <formula>$F$55+$G$55+$H$55+$I$55+$J$55+$K$55+$L$55+$M$55</formula>
    </cfRule>
  </conditionalFormatting>
  <conditionalFormatting sqref="D56">
    <cfRule type="cellIs" dxfId="121" priority="122" operator="notEqual">
      <formula>SUM($F$56:$M$56)</formula>
    </cfRule>
  </conditionalFormatting>
  <conditionalFormatting sqref="D57">
    <cfRule type="cellIs" dxfId="120" priority="121" operator="notEqual">
      <formula>$F$57+$G$57+$H$57+$I$57+$J$57+$K$57+$L$57+$M$57</formula>
    </cfRule>
  </conditionalFormatting>
  <conditionalFormatting sqref="D58">
    <cfRule type="cellIs" dxfId="119" priority="120" operator="notEqual">
      <formula>$F$58+$H$58+$G$58+$I$58+$J$58+$K$58+$L$58+$M$58</formula>
    </cfRule>
  </conditionalFormatting>
  <conditionalFormatting sqref="D60">
    <cfRule type="cellIs" dxfId="118" priority="119" operator="notEqual">
      <formula>SUM($F$60:$M$60)</formula>
    </cfRule>
  </conditionalFormatting>
  <conditionalFormatting sqref="D61">
    <cfRule type="cellIs" dxfId="117" priority="118" operator="notEqual">
      <formula>SUM($F$61:$M$61)</formula>
    </cfRule>
  </conditionalFormatting>
  <conditionalFormatting sqref="D62">
    <cfRule type="cellIs" dxfId="116" priority="117" operator="notEqual">
      <formula>SUM($F$62:$M$62)</formula>
    </cfRule>
  </conditionalFormatting>
  <conditionalFormatting sqref="D63">
    <cfRule type="cellIs" dxfId="115" priority="116" operator="notEqual">
      <formula>SUM($F$63:$M$63)</formula>
    </cfRule>
  </conditionalFormatting>
  <conditionalFormatting sqref="D35">
    <cfRule type="cellIs" dxfId="114" priority="115" operator="notEqual">
      <formula>SUM($F$35:$M$35)</formula>
    </cfRule>
  </conditionalFormatting>
  <conditionalFormatting sqref="D36">
    <cfRule type="cellIs" dxfId="113" priority="114" operator="notEqual">
      <formula>tapla($F$36:$M$36)</formula>
    </cfRule>
  </conditionalFormatting>
  <conditionalFormatting sqref="D37">
    <cfRule type="cellIs" dxfId="112" priority="113" operator="notEqual">
      <formula>SUM($F$37:$M$37)</formula>
    </cfRule>
  </conditionalFormatting>
  <conditionalFormatting sqref="D38">
    <cfRule type="cellIs" dxfId="111" priority="112" operator="notEqual">
      <formula>SUM($F$38:$M$38)</formula>
    </cfRule>
  </conditionalFormatting>
  <conditionalFormatting sqref="D39">
    <cfRule type="cellIs" dxfId="110" priority="111" operator="notEqual">
      <formula>SUM($F$39:$M$39)</formula>
    </cfRule>
  </conditionalFormatting>
  <conditionalFormatting sqref="D40">
    <cfRule type="cellIs" dxfId="109" priority="110" operator="notEqual">
      <formula>SUM($F$40:$M$40)</formula>
    </cfRule>
  </conditionalFormatting>
  <conditionalFormatting sqref="D41">
    <cfRule type="cellIs" dxfId="108" priority="109" operator="notEqual">
      <formula>SUM($F$41:$M$41)</formula>
    </cfRule>
  </conditionalFormatting>
  <conditionalFormatting sqref="D42">
    <cfRule type="cellIs" dxfId="107" priority="108" operator="notEqual">
      <formula>SUM($F$42:$M$42)</formula>
    </cfRule>
  </conditionalFormatting>
  <conditionalFormatting sqref="D43">
    <cfRule type="cellIs" dxfId="106" priority="107" operator="notEqual">
      <formula>SUM($F$43:$M$43)</formula>
    </cfRule>
  </conditionalFormatting>
  <conditionalFormatting sqref="D44">
    <cfRule type="cellIs" dxfId="105" priority="106" operator="notEqual">
      <formula>SUM($F$44:$M$44)</formula>
    </cfRule>
  </conditionalFormatting>
  <conditionalFormatting sqref="D45">
    <cfRule type="cellIs" dxfId="104" priority="105" operator="notEqual">
      <formula>SUM($F$45:$M$45)</formula>
    </cfRule>
  </conditionalFormatting>
  <conditionalFormatting sqref="D46">
    <cfRule type="cellIs" dxfId="103" priority="104" operator="notEqual">
      <formula>SUM($F$46:$M$46)</formula>
    </cfRule>
  </conditionalFormatting>
  <conditionalFormatting sqref="D47">
    <cfRule type="cellIs" dxfId="102" priority="103" operator="notEqual">
      <formula>SUM($F$47:$M$47)</formula>
    </cfRule>
  </conditionalFormatting>
  <conditionalFormatting sqref="D48">
    <cfRule type="cellIs" dxfId="101" priority="102" operator="notEqual">
      <formula>SUM($F$48:$M$48)</formula>
    </cfRule>
  </conditionalFormatting>
  <conditionalFormatting sqref="D49">
    <cfRule type="cellIs" dxfId="100" priority="101" operator="notEqual">
      <formula>SUM($F$49:$M$49)</formula>
    </cfRule>
  </conditionalFormatting>
  <conditionalFormatting sqref="D50">
    <cfRule type="cellIs" dxfId="99" priority="100" operator="notEqual">
      <formula>SUM($F$50:$M$50)</formula>
    </cfRule>
  </conditionalFormatting>
  <conditionalFormatting sqref="D51">
    <cfRule type="cellIs" dxfId="98" priority="99" operator="notEqual">
      <formula>SUM($F$51:$M$51)</formula>
    </cfRule>
  </conditionalFormatting>
  <conditionalFormatting sqref="D52">
    <cfRule type="cellIs" dxfId="97" priority="98" operator="notEqual">
      <formula>SUM($F$52:$M$52)</formula>
    </cfRule>
  </conditionalFormatting>
  <conditionalFormatting sqref="D65">
    <cfRule type="cellIs" dxfId="96" priority="97" operator="notEqual">
      <formula>SUM($F$65:$M$65)</formula>
    </cfRule>
  </conditionalFormatting>
  <conditionalFormatting sqref="D66">
    <cfRule type="cellIs" dxfId="95" priority="96" operator="notEqual">
      <formula>SUM($F$66:$M$66)</formula>
    </cfRule>
  </conditionalFormatting>
  <conditionalFormatting sqref="D67">
    <cfRule type="cellIs" dxfId="94" priority="95" operator="notEqual">
      <formula>SUM($F$67:$M$67)</formula>
    </cfRule>
  </conditionalFormatting>
  <conditionalFormatting sqref="D68">
    <cfRule type="cellIs" dxfId="93" priority="94" operator="notEqual">
      <formula>SUM($F$68:$M$68)</formula>
    </cfRule>
  </conditionalFormatting>
  <conditionalFormatting sqref="D69">
    <cfRule type="cellIs" dxfId="92" priority="93" operator="notEqual">
      <formula>SUM($F$69:$M$69)</formula>
    </cfRule>
  </conditionalFormatting>
  <conditionalFormatting sqref="D70">
    <cfRule type="cellIs" dxfId="91" priority="92" operator="notEqual">
      <formula>SUM($F$70:$M$70)</formula>
    </cfRule>
  </conditionalFormatting>
  <conditionalFormatting sqref="D71">
    <cfRule type="cellIs" dxfId="90" priority="91" operator="notEqual">
      <formula>SUM($F$71:$M$71)</formula>
    </cfRule>
  </conditionalFormatting>
  <conditionalFormatting sqref="D72">
    <cfRule type="cellIs" dxfId="89" priority="90" operator="notEqual">
      <formula>SUM($F$72:$M$72)</formula>
    </cfRule>
  </conditionalFormatting>
  <conditionalFormatting sqref="D74">
    <cfRule type="cellIs" dxfId="88" priority="89" operator="notEqual">
      <formula>SUM($F$74:$M$74)</formula>
    </cfRule>
  </conditionalFormatting>
  <conditionalFormatting sqref="D76">
    <cfRule type="cellIs" dxfId="87" priority="88" operator="notEqual">
      <formula>SUM($F$76:$M$76)</formula>
    </cfRule>
  </conditionalFormatting>
  <conditionalFormatting sqref="D77">
    <cfRule type="cellIs" dxfId="86" priority="87" operator="notEqual">
      <formula>SUM($F$77:$M$77)</formula>
    </cfRule>
  </conditionalFormatting>
  <conditionalFormatting sqref="D78">
    <cfRule type="cellIs" dxfId="85" priority="86" operator="notEqual">
      <formula>SUM($F$78:$M$78)</formula>
    </cfRule>
  </conditionalFormatting>
  <conditionalFormatting sqref="D79">
    <cfRule type="cellIs" dxfId="84" priority="85" operator="notEqual">
      <formula>SUM($F$79:$M$79)</formula>
    </cfRule>
  </conditionalFormatting>
  <conditionalFormatting sqref="D80">
    <cfRule type="cellIs" dxfId="83" priority="84" operator="notEqual">
      <formula>SUM($F$80:$M$80)</formula>
    </cfRule>
  </conditionalFormatting>
  <conditionalFormatting sqref="D81">
    <cfRule type="cellIs" dxfId="82" priority="83" operator="notEqual">
      <formula>SUM($F$81:$M$81)</formula>
    </cfRule>
  </conditionalFormatting>
  <conditionalFormatting sqref="D82">
    <cfRule type="cellIs" dxfId="81" priority="82" operator="notEqual">
      <formula>SUM($F$82:$M$82)</formula>
    </cfRule>
  </conditionalFormatting>
  <conditionalFormatting sqref="D84">
    <cfRule type="cellIs" dxfId="80" priority="81" operator="notEqual">
      <formula>SUM($F$84:$M$84)</formula>
    </cfRule>
  </conditionalFormatting>
  <conditionalFormatting sqref="D86">
    <cfRule type="cellIs" dxfId="79" priority="80" operator="notEqual">
      <formula>SUM($F$86:$M$86)</formula>
    </cfRule>
  </conditionalFormatting>
  <conditionalFormatting sqref="D87">
    <cfRule type="cellIs" dxfId="78" priority="79" operator="notEqual">
      <formula>SUM($F$87:$M$87)</formula>
    </cfRule>
  </conditionalFormatting>
  <conditionalFormatting sqref="D88">
    <cfRule type="cellIs" dxfId="77" priority="78" operator="notEqual">
      <formula>SUM($F$88:$M$88)</formula>
    </cfRule>
  </conditionalFormatting>
  <conditionalFormatting sqref="D89">
    <cfRule type="cellIs" dxfId="76" priority="77" operator="notEqual">
      <formula>SUM($F$89:$M$89)</formula>
    </cfRule>
  </conditionalFormatting>
  <conditionalFormatting sqref="D91">
    <cfRule type="cellIs" dxfId="75" priority="76" operator="notEqual">
      <formula>SUM($F$91:$M$91)</formula>
    </cfRule>
  </conditionalFormatting>
  <conditionalFormatting sqref="D92">
    <cfRule type="cellIs" dxfId="74" priority="75" operator="notEqual">
      <formula>SUM($F$92:$M$92)</formula>
    </cfRule>
  </conditionalFormatting>
  <conditionalFormatting sqref="D94">
    <cfRule type="cellIs" dxfId="73" priority="74" operator="notEqual">
      <formula>SUM($F$94:$M$94)</formula>
    </cfRule>
  </conditionalFormatting>
  <conditionalFormatting sqref="D95">
    <cfRule type="cellIs" dxfId="72" priority="73" operator="notEqual">
      <formula>SUM($F$95:$M$95)</formula>
    </cfRule>
  </conditionalFormatting>
  <conditionalFormatting sqref="D96">
    <cfRule type="cellIs" dxfId="71" priority="72" operator="notEqual">
      <formula>SUM($F$96:$M$96)</formula>
    </cfRule>
  </conditionalFormatting>
  <conditionalFormatting sqref="D97">
    <cfRule type="cellIs" dxfId="70" priority="71" operator="notEqual">
      <formula>SUM($F$97:$M$97)</formula>
    </cfRule>
  </conditionalFormatting>
  <conditionalFormatting sqref="D110">
    <cfRule type="cellIs" dxfId="69" priority="70" operator="notEqual">
      <formula>SUM($F$110:$M$110)</formula>
    </cfRule>
  </conditionalFormatting>
  <conditionalFormatting sqref="D100">
    <cfRule type="cellIs" dxfId="68" priority="69" operator="notEqual">
      <formula>SUM($F$100:$M$100)</formula>
    </cfRule>
  </conditionalFormatting>
  <conditionalFormatting sqref="D103">
    <cfRule type="cellIs" dxfId="67" priority="68" operator="notEqual">
      <formula>SUM($F$103:$M$103)</formula>
    </cfRule>
  </conditionalFormatting>
  <conditionalFormatting sqref="D104">
    <cfRule type="cellIs" dxfId="66" priority="67" operator="notEqual">
      <formula>SUM($F$104:$M$104)</formula>
    </cfRule>
  </conditionalFormatting>
  <conditionalFormatting sqref="D105">
    <cfRule type="cellIs" dxfId="65" priority="66" operator="notEqual">
      <formula>SUM($F$105:$M$105)</formula>
    </cfRule>
  </conditionalFormatting>
  <conditionalFormatting sqref="D108">
    <cfRule type="cellIs" dxfId="64" priority="65" operator="notEqual">
      <formula>SUM($F$108:$M$108)</formula>
    </cfRule>
  </conditionalFormatting>
  <conditionalFormatting sqref="D107">
    <cfRule type="cellIs" dxfId="63" priority="64" operator="notEqual">
      <formula>SUM($F$107:$M$107)</formula>
    </cfRule>
  </conditionalFormatting>
  <conditionalFormatting sqref="D109">
    <cfRule type="cellIs" dxfId="62" priority="63" operator="notEqual">
      <formula>SUM($F$109:$M$109)</formula>
    </cfRule>
  </conditionalFormatting>
  <conditionalFormatting sqref="D106">
    <cfRule type="cellIs" dxfId="61" priority="62" operator="notEqual">
      <formula>SUM($F$106:$M$106)</formula>
    </cfRule>
  </conditionalFormatting>
  <conditionalFormatting sqref="D102">
    <cfRule type="cellIs" dxfId="60" priority="61" operator="notEqual">
      <formula>SUM($F$102:$M$102)</formula>
    </cfRule>
  </conditionalFormatting>
  <conditionalFormatting sqref="D101">
    <cfRule type="cellIs" dxfId="59" priority="60" operator="notEqual">
      <formula>SUM($F$101:$M$101)</formula>
    </cfRule>
  </conditionalFormatting>
  <conditionalFormatting sqref="D99">
    <cfRule type="cellIs" dxfId="58" priority="59" operator="notEqual">
      <formula>SUM($F$99:$M$99)</formula>
    </cfRule>
  </conditionalFormatting>
  <conditionalFormatting sqref="D113">
    <cfRule type="cellIs" dxfId="57" priority="58" operator="notEqual">
      <formula>SUM($F$113:$M$113)</formula>
    </cfRule>
  </conditionalFormatting>
  <conditionalFormatting sqref="D114">
    <cfRule type="cellIs" dxfId="56" priority="57" operator="notEqual">
      <formula>SUM($F$114:$M$114)</formula>
    </cfRule>
  </conditionalFormatting>
  <conditionalFormatting sqref="D115">
    <cfRule type="cellIs" dxfId="55" priority="56" operator="notEqual">
      <formula>SUM($F$115:$M$115)</formula>
    </cfRule>
  </conditionalFormatting>
  <conditionalFormatting sqref="D129">
    <cfRule type="cellIs" dxfId="54" priority="55" operator="notEqual">
      <formula>SUM($F$129:$M$129)</formula>
    </cfRule>
  </conditionalFormatting>
  <conditionalFormatting sqref="D117">
    <cfRule type="cellIs" dxfId="53" priority="54" operator="notEqual">
      <formula>SUM($F$117:$M$117)</formula>
    </cfRule>
  </conditionalFormatting>
  <conditionalFormatting sqref="D118">
    <cfRule type="cellIs" dxfId="52" priority="53" operator="notEqual">
      <formula>SUM($F$118:$M$118)</formula>
    </cfRule>
  </conditionalFormatting>
  <conditionalFormatting sqref="D119">
    <cfRule type="cellIs" dxfId="51" priority="52" operator="notEqual">
      <formula>TOPLAM($F$119:$M$119)</formula>
    </cfRule>
  </conditionalFormatting>
  <conditionalFormatting sqref="D120">
    <cfRule type="cellIs" dxfId="50" priority="51" operator="notEqual">
      <formula>TOPLAM($F$120:$M$120)</formula>
    </cfRule>
  </conditionalFormatting>
  <conditionalFormatting sqref="D121">
    <cfRule type="cellIs" dxfId="49" priority="50" operator="notEqual">
      <formula>TOPLAM($F$121:$M$121)</formula>
    </cfRule>
  </conditionalFormatting>
  <conditionalFormatting sqref="D122">
    <cfRule type="cellIs" dxfId="48" priority="49" operator="notEqual">
      <formula>SUM($F$122:$M$122)</formula>
    </cfRule>
  </conditionalFormatting>
  <conditionalFormatting sqref="D123">
    <cfRule type="cellIs" dxfId="47" priority="48" operator="notEqual">
      <formula>SUM($F$123:$M$123)</formula>
    </cfRule>
  </conditionalFormatting>
  <conditionalFormatting sqref="D124">
    <cfRule type="cellIs" dxfId="46" priority="47" operator="notEqual">
      <formula>SUM($F$124:$M$124)</formula>
    </cfRule>
  </conditionalFormatting>
  <conditionalFormatting sqref="D125">
    <cfRule type="cellIs" dxfId="45" priority="46" operator="notEqual">
      <formula>SUM($F$125:$M$125)</formula>
    </cfRule>
  </conditionalFormatting>
  <conditionalFormatting sqref="D126">
    <cfRule type="cellIs" dxfId="44" priority="45" operator="notEqual">
      <formula>SUM($F$126:$M$126)</formula>
    </cfRule>
  </conditionalFormatting>
  <conditionalFormatting sqref="D127">
    <cfRule type="cellIs" dxfId="43" priority="44" operator="notEqual">
      <formula>SUM($F$127:$M$127)</formula>
    </cfRule>
  </conditionalFormatting>
  <conditionalFormatting sqref="D128">
    <cfRule type="cellIs" dxfId="42" priority="43" operator="notEqual">
      <formula>SUM($F$128:$M$128)</formula>
    </cfRule>
  </conditionalFormatting>
  <conditionalFormatting sqref="D136">
    <cfRule type="cellIs" dxfId="41" priority="42" operator="notEqual">
      <formula>SUM($F$136:$M$136)</formula>
    </cfRule>
  </conditionalFormatting>
  <conditionalFormatting sqref="D137">
    <cfRule type="cellIs" dxfId="40" priority="41" operator="notEqual">
      <formula>SUM($F$137:$M$137)</formula>
    </cfRule>
  </conditionalFormatting>
  <conditionalFormatting sqref="D138">
    <cfRule type="cellIs" dxfId="39" priority="40" operator="notEqual">
      <formula>SUM($F$138:$M$138)</formula>
    </cfRule>
  </conditionalFormatting>
  <conditionalFormatting sqref="D139">
    <cfRule type="cellIs" dxfId="38" priority="39" operator="notEqual">
      <formula>SUM($F$139:$M$139)</formula>
    </cfRule>
  </conditionalFormatting>
  <conditionalFormatting sqref="D141">
    <cfRule type="cellIs" dxfId="37" priority="38" operator="notEqual">
      <formula>SUM($F$141:$M$141)</formula>
    </cfRule>
  </conditionalFormatting>
  <conditionalFormatting sqref="D142">
    <cfRule type="cellIs" dxfId="36" priority="37" operator="notEqual">
      <formula>SUM($F$142:$M$142)</formula>
    </cfRule>
  </conditionalFormatting>
  <conditionalFormatting sqref="D143">
    <cfRule type="cellIs" dxfId="35" priority="36" operator="notEqual">
      <formula>SUM($F$143:$M$143)</formula>
    </cfRule>
  </conditionalFormatting>
  <conditionalFormatting sqref="D144">
    <cfRule type="cellIs" dxfId="34" priority="35" operator="notEqual">
      <formula>SUM($F$144:$M$144)</formula>
    </cfRule>
  </conditionalFormatting>
  <conditionalFormatting sqref="D145">
    <cfRule type="cellIs" dxfId="33" priority="34" operator="notEqual">
      <formula>SUM($F$145:$M$145)</formula>
    </cfRule>
  </conditionalFormatting>
  <conditionalFormatting sqref="D147">
    <cfRule type="cellIs" dxfId="32" priority="33" operator="notEqual">
      <formula>SUM($F$147:$M$147)</formula>
    </cfRule>
  </conditionalFormatting>
  <conditionalFormatting sqref="D148">
    <cfRule type="cellIs" dxfId="31" priority="32" operator="notEqual">
      <formula>SUM($F$148:$M$148)</formula>
    </cfRule>
  </conditionalFormatting>
  <conditionalFormatting sqref="D149">
    <cfRule type="cellIs" dxfId="30" priority="31" operator="notEqual">
      <formula>SUM($F$149:$M$149)</formula>
    </cfRule>
  </conditionalFormatting>
  <conditionalFormatting sqref="D150">
    <cfRule type="cellIs" dxfId="29" priority="30" operator="notEqual">
      <formula>SUM($F$150:$M$150)</formula>
    </cfRule>
  </conditionalFormatting>
  <conditionalFormatting sqref="D151">
    <cfRule type="cellIs" dxfId="28" priority="29" operator="notEqual">
      <formula>SUM($F$151:$M$151)</formula>
    </cfRule>
  </conditionalFormatting>
  <conditionalFormatting sqref="D152">
    <cfRule type="cellIs" dxfId="27" priority="28" operator="notEqual">
      <formula>SUM($F$152:$M$152)</formula>
    </cfRule>
  </conditionalFormatting>
  <conditionalFormatting sqref="D153">
    <cfRule type="cellIs" dxfId="26" priority="27" operator="notEqual">
      <formula>SUM($F$153:$M$153)</formula>
    </cfRule>
  </conditionalFormatting>
  <conditionalFormatting sqref="D154">
    <cfRule type="cellIs" dxfId="25" priority="26" operator="notEqual">
      <formula>SUM($F$154:$M$154)</formula>
    </cfRule>
  </conditionalFormatting>
  <conditionalFormatting sqref="D155">
    <cfRule type="cellIs" dxfId="24" priority="25" operator="notEqual">
      <formula>SUM($F$155:$M$155)</formula>
    </cfRule>
  </conditionalFormatting>
  <conditionalFormatting sqref="D156">
    <cfRule type="cellIs" dxfId="23" priority="24" operator="notEqual">
      <formula>SUM($F$156:$M$156)</formula>
    </cfRule>
  </conditionalFormatting>
  <conditionalFormatting sqref="D157">
    <cfRule type="cellIs" dxfId="22" priority="23" operator="notEqual">
      <formula>SUM($F$157:$M$157)</formula>
    </cfRule>
  </conditionalFormatting>
  <conditionalFormatting sqref="D158">
    <cfRule type="cellIs" dxfId="21" priority="22" operator="notEqual">
      <formula>SUM($F$158:$M$158)</formula>
    </cfRule>
  </conditionalFormatting>
  <conditionalFormatting sqref="D159">
    <cfRule type="cellIs" dxfId="20" priority="21" operator="notEqual">
      <formula>SUM($F$159:$M$159)</formula>
    </cfRule>
  </conditionalFormatting>
  <conditionalFormatting sqref="D161">
    <cfRule type="cellIs" dxfId="19" priority="20" operator="notEqual">
      <formula>SUM($F$161:$M$161)</formula>
    </cfRule>
  </conditionalFormatting>
  <conditionalFormatting sqref="D162">
    <cfRule type="cellIs" dxfId="18" priority="19" operator="notEqual">
      <formula>SUM($F$162:$M$162)</formula>
    </cfRule>
  </conditionalFormatting>
  <conditionalFormatting sqref="D163">
    <cfRule type="cellIs" dxfId="17" priority="18" operator="notEqual">
      <formula>SUM($F$163:$M$163)</formula>
    </cfRule>
  </conditionalFormatting>
  <conditionalFormatting sqref="D164">
    <cfRule type="cellIs" dxfId="16" priority="17" operator="notEqual">
      <formula>SUM($F$164:$M$164)</formula>
    </cfRule>
  </conditionalFormatting>
  <conditionalFormatting sqref="D165">
    <cfRule type="cellIs" dxfId="15" priority="16" operator="notEqual">
      <formula>SUM($F$165:$M$165)</formula>
    </cfRule>
  </conditionalFormatting>
  <conditionalFormatting sqref="D168">
    <cfRule type="cellIs" dxfId="14" priority="15" operator="notEqual">
      <formula>SUM($F$168:$M$168)</formula>
    </cfRule>
  </conditionalFormatting>
  <conditionalFormatting sqref="D167">
    <cfRule type="cellIs" dxfId="13" priority="14" operator="notEqual">
      <formula>SUM($F$167:$M$167)</formula>
    </cfRule>
  </conditionalFormatting>
  <conditionalFormatting sqref="D169">
    <cfRule type="cellIs" dxfId="12" priority="13" operator="notEqual">
      <formula>SUM($F$169:$M$169)</formula>
    </cfRule>
  </conditionalFormatting>
  <conditionalFormatting sqref="D170">
    <cfRule type="cellIs" dxfId="11" priority="12" operator="notEqual">
      <formula>SUM($F$170:$M$170)</formula>
    </cfRule>
  </conditionalFormatting>
  <conditionalFormatting sqref="D171">
    <cfRule type="cellIs" dxfId="10" priority="11" operator="notEqual">
      <formula>SUM($F$171:$M$171)</formula>
    </cfRule>
  </conditionalFormatting>
  <conditionalFormatting sqref="D172">
    <cfRule type="cellIs" dxfId="9" priority="10" operator="notEqual">
      <formula>SUM($F$172:$M$172)</formula>
    </cfRule>
  </conditionalFormatting>
  <conditionalFormatting sqref="D173">
    <cfRule type="cellIs" dxfId="8" priority="9" operator="notEqual">
      <formula>SUM($F$173:$M$173)</formula>
    </cfRule>
  </conditionalFormatting>
  <conditionalFormatting sqref="D174">
    <cfRule type="cellIs" dxfId="7" priority="8" operator="notEqual">
      <formula>SUM($F$174:$M$174)</formula>
    </cfRule>
  </conditionalFormatting>
  <conditionalFormatting sqref="D175">
    <cfRule type="cellIs" dxfId="6" priority="7" operator="notEqual">
      <formula>SUM($F$175:$M$175)</formula>
    </cfRule>
  </conditionalFormatting>
  <conditionalFormatting sqref="D176">
    <cfRule type="cellIs" dxfId="5" priority="6" operator="notEqual">
      <formula>SUM($F$176:$M$176)</formula>
    </cfRule>
  </conditionalFormatting>
  <conditionalFormatting sqref="D177">
    <cfRule type="cellIs" dxfId="4" priority="5" operator="notEqual">
      <formula>SUM($F$177:$M$177)</formula>
    </cfRule>
  </conditionalFormatting>
  <conditionalFormatting sqref="D178">
    <cfRule type="cellIs" dxfId="3" priority="4" operator="notEqual">
      <formula>SUM($F$178:$M$178)</formula>
    </cfRule>
  </conditionalFormatting>
  <conditionalFormatting sqref="D179">
    <cfRule type="cellIs" dxfId="2" priority="3" operator="notEqual">
      <formula>SUM($F$179:$M$179)</formula>
    </cfRule>
  </conditionalFormatting>
  <conditionalFormatting sqref="D180">
    <cfRule type="cellIs" dxfId="1" priority="2" operator="notEqual">
      <formula>SUM($F$180:$M$180)</formula>
    </cfRule>
  </conditionalFormatting>
  <conditionalFormatting sqref="D181">
    <cfRule type="cellIs" dxfId="0" priority="1" operator="notEqual">
      <formula>SUM($F$181:$M$181)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rowBreaks count="4" manualBreakCount="4">
    <brk id="34" max="16" man="1"/>
    <brk id="75" max="16" man="1"/>
    <brk id="116" max="16" man="1"/>
    <brk id="160" max="16" man="1"/>
  </rowBreaks>
  <ignoredErrors>
    <ignoredError sqref="E6 R6 R20:R32 R34:R166 E130 E116 N130 E135" formula="1"/>
    <ignoredError sqref="N3:N5 N7:N115 N131:N134 N118:N129 N117 N136:N177 N178:N181" formulaRange="1"/>
    <ignoredError sqref="N6 N116 N135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5"/>
  <dimension ref="A1:P226"/>
  <sheetViews>
    <sheetView zoomScale="79" zoomScaleNormal="79" zoomScaleSheetLayoutView="7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activeCell="E4" sqref="E4"/>
    </sheetView>
  </sheetViews>
  <sheetFormatPr defaultRowHeight="15"/>
  <cols>
    <col min="1" max="1" width="15.42578125" customWidth="1"/>
    <col min="2" max="2" width="45.28515625" customWidth="1"/>
    <col min="3" max="3" width="27.5703125" customWidth="1"/>
    <col min="4" max="4" width="23.28515625" customWidth="1"/>
    <col min="5" max="7" width="27.28515625" customWidth="1"/>
    <col min="8" max="9" width="18.28515625" customWidth="1"/>
    <col min="10" max="10" width="17.28515625" customWidth="1"/>
    <col min="13" max="13" width="11" bestFit="1" customWidth="1"/>
    <col min="15" max="15" width="11" bestFit="1" customWidth="1"/>
  </cols>
  <sheetData>
    <row r="1" spans="1:10" ht="57" customHeight="1" thickBot="1">
      <c r="A1" s="594" t="s">
        <v>75</v>
      </c>
      <c r="B1" s="595"/>
      <c r="C1" s="595"/>
      <c r="D1" s="595"/>
      <c r="E1" s="595"/>
      <c r="F1" s="595"/>
      <c r="G1" s="595"/>
      <c r="H1" s="595"/>
      <c r="I1" s="595"/>
      <c r="J1" s="596"/>
    </row>
    <row r="2" spans="1:10" ht="23.25">
      <c r="A2" s="597" t="s">
        <v>0</v>
      </c>
      <c r="B2" s="563" t="s">
        <v>1</v>
      </c>
      <c r="C2" s="600" t="s">
        <v>24</v>
      </c>
      <c r="D2" s="601"/>
      <c r="E2" s="600"/>
      <c r="F2" s="600"/>
      <c r="G2" s="600"/>
      <c r="H2" s="600"/>
      <c r="I2" s="602"/>
      <c r="J2" s="603"/>
    </row>
    <row r="3" spans="1:10" ht="69.75" customHeight="1" thickBot="1">
      <c r="A3" s="598"/>
      <c r="B3" s="599"/>
      <c r="C3" s="551" t="s">
        <v>21</v>
      </c>
      <c r="D3" s="551" t="s">
        <v>17</v>
      </c>
      <c r="E3" s="551" t="s">
        <v>18</v>
      </c>
      <c r="F3" s="551" t="s">
        <v>23</v>
      </c>
      <c r="G3" s="551" t="s">
        <v>22</v>
      </c>
      <c r="H3" s="551" t="s">
        <v>19</v>
      </c>
      <c r="I3" s="551" t="s">
        <v>20</v>
      </c>
      <c r="J3" s="552" t="s">
        <v>25</v>
      </c>
    </row>
    <row r="4" spans="1:10" ht="69.75" customHeight="1">
      <c r="A4" s="373" t="s">
        <v>61</v>
      </c>
      <c r="B4" s="195" t="s">
        <v>62</v>
      </c>
      <c r="C4" s="539"/>
      <c r="D4" s="539"/>
      <c r="E4" s="539"/>
      <c r="F4" s="539"/>
      <c r="G4" s="539"/>
      <c r="H4" s="539"/>
      <c r="I4" s="539"/>
      <c r="J4" s="540"/>
    </row>
    <row r="5" spans="1:10" ht="77.25" customHeight="1">
      <c r="A5" s="373" t="s">
        <v>61</v>
      </c>
      <c r="B5" s="624" t="s">
        <v>63</v>
      </c>
      <c r="C5" s="6"/>
      <c r="D5" s="6"/>
      <c r="E5" s="6"/>
      <c r="F5" s="6"/>
      <c r="G5" s="2"/>
      <c r="H5" s="6"/>
      <c r="I5" s="6"/>
      <c r="J5" s="347"/>
    </row>
    <row r="6" spans="1:10" ht="78" customHeight="1">
      <c r="A6" s="373" t="s">
        <v>61</v>
      </c>
      <c r="B6" s="558" t="s">
        <v>265</v>
      </c>
      <c r="C6" s="6"/>
      <c r="D6" s="6"/>
      <c r="E6" s="6"/>
      <c r="F6" s="6"/>
      <c r="G6" s="2"/>
      <c r="H6" s="2"/>
      <c r="I6" s="2"/>
      <c r="J6" s="348"/>
    </row>
    <row r="7" spans="1:10" ht="73.5" customHeight="1">
      <c r="A7" s="365" t="s">
        <v>61</v>
      </c>
      <c r="B7" s="558" t="s">
        <v>266</v>
      </c>
      <c r="C7" s="2"/>
      <c r="D7" s="2"/>
      <c r="E7" s="6"/>
      <c r="F7" s="6"/>
      <c r="G7" s="2"/>
      <c r="H7" s="6"/>
      <c r="I7" s="6"/>
      <c r="J7" s="347"/>
    </row>
    <row r="8" spans="1:10" ht="24" hidden="1" customHeight="1" thickBot="1">
      <c r="A8" s="365" t="s">
        <v>61</v>
      </c>
      <c r="B8" s="12" t="s">
        <v>63</v>
      </c>
      <c r="C8" s="2"/>
      <c r="D8" s="2"/>
      <c r="E8" s="6"/>
      <c r="F8" s="6"/>
      <c r="G8" s="6"/>
      <c r="H8" s="2"/>
      <c r="I8" s="2"/>
      <c r="J8" s="347"/>
    </row>
    <row r="9" spans="1:10" ht="25.5" hidden="1" customHeight="1" thickBot="1">
      <c r="A9" s="346"/>
      <c r="B9" s="21"/>
      <c r="C9" s="2"/>
      <c r="D9" s="2"/>
      <c r="E9" s="6"/>
      <c r="F9" s="2"/>
      <c r="G9" s="2"/>
      <c r="H9" s="6"/>
      <c r="I9" s="6"/>
      <c r="J9" s="347"/>
    </row>
    <row r="10" spans="1:10" ht="60.75" customHeight="1">
      <c r="A10" s="346"/>
      <c r="B10" s="21"/>
      <c r="C10" s="2"/>
      <c r="D10" s="6"/>
      <c r="E10" s="6"/>
      <c r="F10" s="6"/>
      <c r="G10" s="2"/>
      <c r="H10" s="193"/>
      <c r="I10" s="2"/>
      <c r="J10" s="347"/>
    </row>
    <row r="11" spans="1:10" ht="82.5" hidden="1" customHeight="1" thickBot="1">
      <c r="A11" s="346"/>
      <c r="B11" s="21"/>
      <c r="C11" s="2"/>
      <c r="D11" s="6"/>
      <c r="E11" s="6"/>
      <c r="F11" s="6"/>
      <c r="G11" s="2"/>
      <c r="H11" s="2"/>
      <c r="I11" s="2"/>
      <c r="J11" s="347"/>
    </row>
    <row r="12" spans="1:10" ht="66" customHeight="1">
      <c r="A12" s="346"/>
      <c r="B12" s="21"/>
      <c r="C12" s="193"/>
      <c r="D12" s="194"/>
      <c r="E12" s="194"/>
      <c r="F12" s="194"/>
      <c r="G12" s="194"/>
      <c r="H12" s="1"/>
      <c r="I12" s="1"/>
      <c r="J12" s="347"/>
    </row>
    <row r="13" spans="1:10" ht="82.5" hidden="1" customHeight="1" thickBot="1">
      <c r="A13" s="346"/>
      <c r="B13" s="21"/>
      <c r="C13" s="6"/>
      <c r="D13" s="6"/>
      <c r="E13" s="6"/>
      <c r="F13" s="6"/>
      <c r="G13" s="2"/>
      <c r="H13" s="2"/>
      <c r="I13" s="2"/>
      <c r="J13" s="347"/>
    </row>
    <row r="14" spans="1:10" ht="60" customHeight="1">
      <c r="A14" s="349"/>
      <c r="B14" s="8"/>
      <c r="C14" s="64"/>
      <c r="D14" s="64"/>
      <c r="E14" s="64"/>
      <c r="F14" s="64"/>
      <c r="G14" s="64"/>
      <c r="H14" s="65"/>
      <c r="I14" s="65"/>
      <c r="J14" s="350"/>
    </row>
    <row r="15" spans="1:10" hidden="1">
      <c r="A15" s="536"/>
      <c r="B15" s="8"/>
      <c r="C15" s="8"/>
      <c r="D15" s="8"/>
      <c r="E15" s="8"/>
      <c r="F15" s="8"/>
      <c r="G15" s="8"/>
      <c r="H15" s="8"/>
      <c r="I15" s="8"/>
      <c r="J15" s="351"/>
    </row>
    <row r="16" spans="1:10">
      <c r="A16" s="536"/>
      <c r="B16" s="8"/>
      <c r="C16" s="64"/>
      <c r="D16" s="64"/>
      <c r="E16" s="64"/>
      <c r="F16" s="64"/>
      <c r="G16" s="64"/>
      <c r="H16" s="64"/>
      <c r="I16" s="64"/>
      <c r="J16" s="350"/>
    </row>
    <row r="17" spans="1:16">
      <c r="A17" s="536"/>
      <c r="B17" s="8"/>
      <c r="C17" s="8"/>
      <c r="D17" s="8"/>
      <c r="E17" s="8"/>
      <c r="F17" s="8"/>
      <c r="G17" s="8"/>
      <c r="H17" s="66"/>
      <c r="I17" s="67"/>
      <c r="J17" s="351"/>
    </row>
    <row r="18" spans="1:16">
      <c r="A18" s="536"/>
      <c r="B18" s="8"/>
      <c r="C18" s="64"/>
      <c r="D18" s="64"/>
      <c r="E18" s="64"/>
      <c r="F18" s="64"/>
      <c r="G18" s="64"/>
      <c r="H18" s="65"/>
      <c r="I18" s="65"/>
      <c r="J18" s="350"/>
      <c r="K18" s="15"/>
      <c r="L18" s="16"/>
      <c r="M18" s="3"/>
      <c r="N18" s="17"/>
      <c r="O18" s="3"/>
      <c r="P18" s="17"/>
    </row>
    <row r="19" spans="1:16" ht="18.75" customHeight="1">
      <c r="A19" s="352"/>
      <c r="B19" s="74"/>
      <c r="C19" s="75"/>
      <c r="D19" s="75"/>
      <c r="E19" s="75"/>
      <c r="F19" s="75"/>
      <c r="G19" s="75"/>
      <c r="H19" s="75"/>
      <c r="I19" s="75"/>
      <c r="J19" s="353"/>
      <c r="K19" s="15"/>
      <c r="L19" s="16"/>
      <c r="M19" s="3"/>
      <c r="N19" s="17"/>
      <c r="O19" s="3"/>
      <c r="P19" s="17"/>
    </row>
    <row r="20" spans="1:16" ht="15" customHeight="1">
      <c r="A20" s="352"/>
      <c r="B20" s="83"/>
      <c r="C20" s="76"/>
      <c r="D20" s="76"/>
      <c r="E20" s="76"/>
      <c r="F20" s="76"/>
      <c r="G20" s="76"/>
      <c r="H20" s="84"/>
      <c r="I20" s="84"/>
      <c r="J20" s="354"/>
      <c r="K20" s="15"/>
      <c r="L20" s="16"/>
      <c r="M20" s="3"/>
      <c r="N20" s="16"/>
      <c r="O20" s="3"/>
      <c r="P20" s="16"/>
    </row>
    <row r="21" spans="1:16" ht="15" customHeight="1">
      <c r="A21" s="352"/>
      <c r="B21" s="52"/>
      <c r="C21" s="85"/>
      <c r="D21" s="85"/>
      <c r="E21" s="85"/>
      <c r="F21" s="85"/>
      <c r="G21" s="85"/>
      <c r="H21" s="85"/>
      <c r="I21" s="85"/>
      <c r="J21" s="355"/>
      <c r="K21" s="15"/>
      <c r="L21" s="16"/>
      <c r="M21" s="3"/>
      <c r="N21" s="16"/>
      <c r="O21" s="3"/>
      <c r="P21" s="16"/>
    </row>
    <row r="22" spans="1:16" ht="15" customHeight="1">
      <c r="A22" s="352"/>
      <c r="B22" s="52"/>
      <c r="C22" s="85"/>
      <c r="D22" s="85"/>
      <c r="E22" s="85"/>
      <c r="F22" s="85"/>
      <c r="G22" s="85"/>
      <c r="H22" s="85"/>
      <c r="I22" s="85"/>
      <c r="J22" s="355"/>
      <c r="K22" s="18"/>
      <c r="L22" s="19"/>
      <c r="M22" s="3"/>
      <c r="N22" s="19"/>
      <c r="O22" s="3"/>
      <c r="P22" s="19"/>
    </row>
    <row r="23" spans="1:16" ht="15" customHeight="1">
      <c r="A23" s="352"/>
      <c r="B23" s="52"/>
      <c r="C23" s="85"/>
      <c r="D23" s="85"/>
      <c r="E23" s="85"/>
      <c r="F23" s="85"/>
      <c r="G23" s="85"/>
      <c r="H23" s="85"/>
      <c r="I23" s="85"/>
      <c r="J23" s="355"/>
    </row>
    <row r="24" spans="1:16" ht="32.25" customHeight="1">
      <c r="A24" s="352"/>
      <c r="B24" s="52"/>
      <c r="C24" s="85"/>
      <c r="D24" s="85"/>
      <c r="E24" s="85"/>
      <c r="F24" s="85"/>
      <c r="G24" s="85"/>
      <c r="H24" s="85"/>
      <c r="I24" s="85"/>
      <c r="J24" s="355"/>
    </row>
    <row r="25" spans="1:16" ht="18.75">
      <c r="A25" s="352"/>
      <c r="B25" s="7"/>
      <c r="C25" s="6"/>
      <c r="D25" s="6"/>
      <c r="E25" s="6"/>
      <c r="F25" s="6"/>
      <c r="G25" s="6"/>
      <c r="H25" s="6"/>
      <c r="I25" s="6"/>
      <c r="J25" s="348"/>
    </row>
    <row r="26" spans="1:16" ht="19.5" customHeight="1">
      <c r="A26" s="352"/>
      <c r="B26" s="7"/>
      <c r="C26" s="6"/>
      <c r="D26" s="6"/>
      <c r="E26" s="6"/>
      <c r="F26" s="6"/>
      <c r="G26" s="6"/>
      <c r="H26" s="6"/>
      <c r="I26" s="6"/>
      <c r="J26" s="348"/>
    </row>
    <row r="27" spans="1:16" ht="18.75">
      <c r="A27" s="352"/>
      <c r="B27" s="7"/>
      <c r="C27" s="6"/>
      <c r="D27" s="6"/>
      <c r="E27" s="6"/>
      <c r="F27" s="6"/>
      <c r="G27" s="6"/>
      <c r="H27" s="6"/>
      <c r="I27" s="6"/>
      <c r="J27" s="348"/>
    </row>
    <row r="28" spans="1:16" ht="18.75">
      <c r="A28" s="352"/>
      <c r="B28" s="58"/>
      <c r="C28" s="77"/>
      <c r="D28" s="77"/>
      <c r="E28" s="77"/>
      <c r="F28" s="77"/>
      <c r="G28" s="77"/>
      <c r="H28" s="86"/>
      <c r="I28" s="86"/>
      <c r="J28" s="356"/>
    </row>
    <row r="29" spans="1:16" ht="18.75">
      <c r="A29" s="352"/>
      <c r="B29" s="58"/>
      <c r="C29" s="77"/>
      <c r="D29" s="77"/>
      <c r="E29" s="77"/>
      <c r="F29" s="77"/>
      <c r="G29" s="77"/>
      <c r="H29" s="86"/>
      <c r="I29" s="86"/>
      <c r="J29" s="356"/>
    </row>
    <row r="30" spans="1:16" ht="18.75">
      <c r="A30" s="352"/>
      <c r="B30" s="58"/>
      <c r="C30" s="77"/>
      <c r="D30" s="77"/>
      <c r="E30" s="77"/>
      <c r="F30" s="77"/>
      <c r="G30" s="77"/>
      <c r="H30" s="86"/>
      <c r="I30" s="86"/>
      <c r="J30" s="356"/>
    </row>
    <row r="31" spans="1:16" ht="18.75">
      <c r="A31" s="352"/>
      <c r="B31" s="58"/>
      <c r="C31" s="77"/>
      <c r="D31" s="77"/>
      <c r="E31" s="77"/>
      <c r="F31" s="77"/>
      <c r="G31" s="77"/>
      <c r="H31" s="86"/>
      <c r="I31" s="86"/>
      <c r="J31" s="356"/>
    </row>
    <row r="32" spans="1:16" ht="18.75">
      <c r="A32" s="352"/>
      <c r="B32" s="58"/>
      <c r="C32" s="77"/>
      <c r="D32" s="77"/>
      <c r="E32" s="77"/>
      <c r="F32" s="77"/>
      <c r="G32" s="77"/>
      <c r="H32" s="86"/>
      <c r="I32" s="86"/>
      <c r="J32" s="357"/>
    </row>
    <row r="33" spans="1:10" ht="18.75">
      <c r="A33" s="352"/>
      <c r="B33" s="58"/>
      <c r="C33" s="77"/>
      <c r="D33" s="77"/>
      <c r="E33" s="77"/>
      <c r="F33" s="77"/>
      <c r="G33" s="77"/>
      <c r="H33" s="86"/>
      <c r="I33" s="86"/>
      <c r="J33" s="358"/>
    </row>
    <row r="34" spans="1:10" ht="18.75">
      <c r="A34" s="352"/>
      <c r="B34" s="52"/>
      <c r="C34" s="537"/>
      <c r="D34" s="537"/>
      <c r="E34" s="537"/>
      <c r="F34" s="537"/>
      <c r="G34" s="537"/>
      <c r="H34" s="537"/>
      <c r="I34" s="537"/>
      <c r="J34" s="538"/>
    </row>
    <row r="35" spans="1:10" ht="18.75">
      <c r="A35" s="352"/>
      <c r="B35" s="78"/>
      <c r="C35" s="78"/>
      <c r="D35" s="78"/>
      <c r="E35" s="79"/>
      <c r="F35" s="78"/>
      <c r="G35" s="80"/>
      <c r="H35" s="78"/>
      <c r="I35" s="78"/>
      <c r="J35" s="359"/>
    </row>
    <row r="36" spans="1:10" ht="18.75">
      <c r="A36" s="352"/>
      <c r="B36" s="79"/>
      <c r="C36" s="79"/>
      <c r="D36" s="79"/>
      <c r="E36" s="79"/>
      <c r="F36" s="81"/>
      <c r="G36" s="79"/>
      <c r="H36" s="79"/>
      <c r="I36" s="81"/>
      <c r="J36" s="360"/>
    </row>
    <row r="37" spans="1:10" ht="18.75">
      <c r="A37" s="352"/>
      <c r="B37" s="79"/>
      <c r="C37" s="79"/>
      <c r="D37" s="79"/>
      <c r="E37" s="79"/>
      <c r="F37" s="79"/>
      <c r="G37" s="79"/>
      <c r="H37" s="79"/>
      <c r="I37" s="79"/>
      <c r="J37" s="360"/>
    </row>
    <row r="38" spans="1:10" ht="18.75">
      <c r="A38" s="352"/>
      <c r="B38" s="79"/>
      <c r="C38" s="79"/>
      <c r="D38" s="79"/>
      <c r="E38" s="79"/>
      <c r="F38" s="79"/>
      <c r="G38" s="79"/>
      <c r="H38" s="79"/>
      <c r="I38" s="79"/>
      <c r="J38" s="360"/>
    </row>
    <row r="39" spans="1:10" ht="146.25" customHeight="1">
      <c r="A39" s="352"/>
      <c r="B39" s="79"/>
      <c r="C39" s="79"/>
      <c r="D39" s="79"/>
      <c r="E39" s="79"/>
      <c r="F39" s="79"/>
      <c r="G39" s="79"/>
      <c r="H39" s="79"/>
      <c r="I39" s="79"/>
      <c r="J39" s="360"/>
    </row>
    <row r="40" spans="1:10" ht="18.75">
      <c r="A40" s="352"/>
      <c r="B40" s="79"/>
      <c r="C40" s="79"/>
      <c r="D40" s="79"/>
      <c r="E40" s="79"/>
      <c r="F40" s="79"/>
      <c r="G40" s="87"/>
      <c r="H40" s="79"/>
      <c r="I40" s="79"/>
      <c r="J40" s="360"/>
    </row>
    <row r="41" spans="1:10" ht="18.75">
      <c r="A41" s="352"/>
      <c r="B41" s="79"/>
      <c r="C41" s="79"/>
      <c r="D41" s="79"/>
      <c r="E41" s="79"/>
      <c r="F41" s="79"/>
      <c r="G41" s="87"/>
      <c r="H41" s="79"/>
      <c r="I41" s="79"/>
      <c r="J41" s="360"/>
    </row>
    <row r="42" spans="1:10" ht="18.75">
      <c r="A42" s="352"/>
      <c r="B42" s="79"/>
      <c r="C42" s="79"/>
      <c r="D42" s="79"/>
      <c r="E42" s="79"/>
      <c r="F42" s="79"/>
      <c r="G42" s="79"/>
      <c r="H42" s="79"/>
      <c r="I42" s="79"/>
      <c r="J42" s="360"/>
    </row>
    <row r="43" spans="1:10" ht="18.75">
      <c r="A43" s="361"/>
      <c r="B43" s="83"/>
      <c r="C43" s="83"/>
      <c r="D43" s="83"/>
      <c r="E43" s="83"/>
      <c r="F43" s="83"/>
      <c r="G43" s="83"/>
      <c r="H43" s="84"/>
      <c r="I43" s="84"/>
      <c r="J43" s="362"/>
    </row>
    <row r="44" spans="1:10" ht="21">
      <c r="A44" s="363"/>
      <c r="B44" s="82"/>
      <c r="C44" s="604"/>
      <c r="D44" s="605"/>
      <c r="E44" s="605"/>
      <c r="F44" s="605"/>
      <c r="G44" s="605"/>
      <c r="H44" s="605"/>
      <c r="I44" s="605"/>
      <c r="J44" s="606"/>
    </row>
    <row r="45" spans="1:10" ht="15.75">
      <c r="A45" s="344"/>
      <c r="B45" s="8"/>
      <c r="C45" s="20"/>
      <c r="D45" s="8"/>
      <c r="E45" s="20"/>
      <c r="F45" s="20"/>
      <c r="G45" s="64"/>
      <c r="H45" s="104"/>
      <c r="I45" s="104"/>
      <c r="J45" s="345"/>
    </row>
    <row r="46" spans="1:10" ht="15.75">
      <c r="A46" s="344"/>
      <c r="B46" s="8"/>
      <c r="C46" s="20"/>
      <c r="D46" s="8"/>
      <c r="E46" s="20"/>
      <c r="F46" s="20"/>
      <c r="G46" s="20"/>
      <c r="H46" s="104"/>
      <c r="I46" s="104"/>
      <c r="J46" s="345"/>
    </row>
    <row r="47" spans="1:10" ht="15.75">
      <c r="A47" s="344"/>
      <c r="B47" s="8"/>
      <c r="C47" s="20"/>
      <c r="D47" s="20"/>
      <c r="E47" s="20"/>
      <c r="F47" s="20"/>
      <c r="G47" s="20"/>
      <c r="H47" s="104"/>
      <c r="I47" s="104"/>
      <c r="J47" s="345"/>
    </row>
    <row r="48" spans="1:10">
      <c r="A48" s="364"/>
      <c r="B48" s="541"/>
      <c r="C48" s="541"/>
      <c r="D48" s="541"/>
      <c r="E48" s="541"/>
      <c r="F48" s="541"/>
      <c r="G48" s="541"/>
      <c r="H48" s="541"/>
      <c r="I48" s="541"/>
      <c r="J48" s="542"/>
    </row>
    <row r="49" spans="1:14">
      <c r="A49" s="590"/>
      <c r="B49" s="586"/>
      <c r="C49" s="586"/>
      <c r="D49" s="586"/>
      <c r="E49" s="586"/>
      <c r="F49" s="586"/>
      <c r="G49" s="586"/>
      <c r="H49" s="587"/>
      <c r="I49" s="587"/>
      <c r="J49" s="588"/>
    </row>
    <row r="50" spans="1:14">
      <c r="A50" s="590"/>
      <c r="B50" s="586"/>
      <c r="C50" s="586"/>
      <c r="D50" s="586"/>
      <c r="E50" s="586"/>
      <c r="F50" s="586"/>
      <c r="G50" s="586"/>
      <c r="H50" s="586"/>
      <c r="I50" s="586"/>
      <c r="J50" s="588"/>
    </row>
    <row r="51" spans="1:14">
      <c r="A51" s="590"/>
      <c r="B51" s="586"/>
      <c r="C51" s="586"/>
      <c r="D51" s="586"/>
      <c r="E51" s="586"/>
      <c r="F51" s="586"/>
      <c r="G51" s="586"/>
      <c r="H51" s="587"/>
      <c r="I51" s="587"/>
      <c r="J51" s="588"/>
    </row>
    <row r="52" spans="1:14">
      <c r="A52" s="590"/>
      <c r="B52" s="586"/>
      <c r="C52" s="586"/>
      <c r="D52" s="586"/>
      <c r="E52" s="586"/>
      <c r="F52" s="586"/>
      <c r="G52" s="586"/>
      <c r="H52" s="586"/>
      <c r="I52" s="586"/>
      <c r="J52" s="588"/>
    </row>
    <row r="53" spans="1:14">
      <c r="A53" s="590"/>
      <c r="B53" s="586"/>
      <c r="C53" s="586"/>
      <c r="D53" s="586"/>
      <c r="E53" s="586"/>
      <c r="F53" s="586"/>
      <c r="G53" s="586"/>
      <c r="H53" s="587"/>
      <c r="I53" s="591"/>
      <c r="J53" s="588"/>
    </row>
    <row r="54" spans="1:14">
      <c r="A54" s="590"/>
      <c r="B54" s="586"/>
      <c r="C54" s="586"/>
      <c r="D54" s="586"/>
      <c r="E54" s="586"/>
      <c r="F54" s="586"/>
      <c r="G54" s="586"/>
      <c r="H54" s="586"/>
      <c r="I54" s="586"/>
      <c r="J54" s="588"/>
    </row>
    <row r="55" spans="1:14">
      <c r="A55" s="590"/>
      <c r="B55" s="586"/>
      <c r="C55" s="586"/>
      <c r="D55" s="586"/>
      <c r="E55" s="586"/>
      <c r="F55" s="586"/>
      <c r="G55" s="586"/>
      <c r="H55" s="591"/>
      <c r="I55" s="591"/>
      <c r="J55" s="588"/>
    </row>
    <row r="56" spans="1:14">
      <c r="A56" s="590"/>
      <c r="B56" s="586"/>
      <c r="C56" s="586"/>
      <c r="D56" s="586"/>
      <c r="E56" s="586"/>
      <c r="F56" s="586"/>
      <c r="G56" s="586"/>
      <c r="H56" s="586"/>
      <c r="I56" s="586"/>
      <c r="J56" s="588"/>
    </row>
    <row r="57" spans="1:14">
      <c r="A57" s="590"/>
      <c r="B57" s="586"/>
      <c r="C57" s="586"/>
      <c r="D57" s="586"/>
      <c r="E57" s="586"/>
      <c r="F57" s="586"/>
      <c r="G57" s="586"/>
      <c r="H57" s="587"/>
      <c r="I57" s="587"/>
      <c r="J57" s="588"/>
    </row>
    <row r="58" spans="1:14">
      <c r="A58" s="590"/>
      <c r="B58" s="586"/>
      <c r="C58" s="586"/>
      <c r="D58" s="586"/>
      <c r="E58" s="586"/>
      <c r="F58" s="586"/>
      <c r="G58" s="586"/>
      <c r="H58" s="586"/>
      <c r="I58" s="586"/>
      <c r="J58" s="588"/>
    </row>
    <row r="59" spans="1:14">
      <c r="A59" s="590"/>
      <c r="B59" s="586"/>
      <c r="C59" s="586"/>
      <c r="D59" s="586"/>
      <c r="E59" s="586"/>
      <c r="F59" s="586"/>
      <c r="G59" s="586"/>
      <c r="H59" s="587"/>
      <c r="I59" s="587"/>
      <c r="J59" s="588"/>
    </row>
    <row r="60" spans="1:14" ht="36" customHeight="1">
      <c r="A60" s="590"/>
      <c r="B60" s="586"/>
      <c r="C60" s="586"/>
      <c r="D60" s="586"/>
      <c r="E60" s="586"/>
      <c r="F60" s="586"/>
      <c r="G60" s="586"/>
      <c r="H60" s="586"/>
      <c r="I60" s="586"/>
      <c r="J60" s="588"/>
      <c r="K60" s="92"/>
      <c r="L60" s="93"/>
      <c r="M60" s="3"/>
      <c r="N60" s="93"/>
    </row>
    <row r="61" spans="1:14" ht="25.5" customHeight="1">
      <c r="A61" s="590"/>
      <c r="B61" s="586"/>
      <c r="C61" s="589"/>
      <c r="D61" s="586"/>
      <c r="E61" s="586"/>
      <c r="F61" s="586"/>
      <c r="G61" s="586"/>
      <c r="H61" s="587"/>
      <c r="I61" s="587"/>
      <c r="J61" s="588"/>
      <c r="K61" s="92"/>
      <c r="L61" s="93"/>
      <c r="M61" s="3"/>
      <c r="N61" s="93"/>
    </row>
    <row r="62" spans="1:14">
      <c r="A62" s="590"/>
      <c r="B62" s="586"/>
      <c r="C62" s="589"/>
      <c r="D62" s="586"/>
      <c r="E62" s="586"/>
      <c r="F62" s="586"/>
      <c r="G62" s="586"/>
      <c r="H62" s="586"/>
      <c r="I62" s="586"/>
      <c r="J62" s="588"/>
    </row>
    <row r="63" spans="1:14">
      <c r="A63" s="365"/>
      <c r="B63" s="88"/>
      <c r="C63" s="89"/>
      <c r="D63" s="89"/>
      <c r="E63" s="89"/>
      <c r="F63" s="10"/>
      <c r="G63" s="10"/>
      <c r="H63" s="90"/>
      <c r="I63" s="91"/>
      <c r="J63" s="366"/>
    </row>
    <row r="64" spans="1:14">
      <c r="A64" s="365"/>
      <c r="B64" s="88"/>
      <c r="C64" s="89"/>
      <c r="D64" s="10"/>
      <c r="E64" s="10"/>
      <c r="F64" s="10"/>
      <c r="G64" s="10"/>
      <c r="H64" s="90"/>
      <c r="I64" s="91"/>
      <c r="J64" s="366"/>
    </row>
    <row r="65" spans="1:10">
      <c r="A65" s="367"/>
      <c r="B65" s="29"/>
      <c r="C65" s="30"/>
      <c r="D65" s="30"/>
      <c r="E65" s="30"/>
      <c r="F65" s="30"/>
      <c r="G65" s="30"/>
      <c r="H65" s="30"/>
      <c r="I65" s="30"/>
      <c r="J65" s="368"/>
    </row>
    <row r="66" spans="1:10">
      <c r="A66" s="367"/>
      <c r="B66" s="29"/>
      <c r="C66" s="30"/>
      <c r="D66" s="30"/>
      <c r="E66" s="30"/>
      <c r="F66" s="30"/>
      <c r="G66" s="30"/>
      <c r="H66" s="30"/>
      <c r="I66" s="30"/>
      <c r="J66" s="368"/>
    </row>
    <row r="67" spans="1:10">
      <c r="A67" s="367"/>
      <c r="B67" s="29"/>
      <c r="C67" s="31"/>
      <c r="D67" s="31"/>
      <c r="E67" s="32"/>
      <c r="F67" s="31"/>
      <c r="G67" s="32"/>
      <c r="H67" s="33"/>
      <c r="I67" s="33"/>
      <c r="J67" s="369"/>
    </row>
    <row r="68" spans="1:10">
      <c r="A68" s="367"/>
      <c r="B68" s="29"/>
      <c r="C68" s="32"/>
      <c r="D68" s="32"/>
      <c r="E68" s="31"/>
      <c r="F68" s="31"/>
      <c r="G68" s="32"/>
      <c r="H68" s="33"/>
      <c r="I68" s="33"/>
      <c r="J68" s="369"/>
    </row>
    <row r="69" spans="1:10">
      <c r="A69" s="367"/>
      <c r="B69" s="29"/>
      <c r="C69" s="32"/>
      <c r="D69" s="32"/>
      <c r="E69" s="32"/>
      <c r="F69" s="31"/>
      <c r="G69" s="31"/>
      <c r="H69" s="33"/>
      <c r="I69" s="31"/>
      <c r="J69" s="369"/>
    </row>
    <row r="70" spans="1:10">
      <c r="A70" s="367"/>
      <c r="B70" s="29"/>
      <c r="C70" s="31"/>
      <c r="D70" s="34"/>
      <c r="E70" s="34"/>
      <c r="F70" s="31"/>
      <c r="G70" s="34"/>
      <c r="H70" s="33"/>
      <c r="I70" s="31"/>
      <c r="J70" s="369"/>
    </row>
    <row r="71" spans="1:10">
      <c r="A71" s="370"/>
      <c r="B71" s="532"/>
      <c r="C71" s="35"/>
      <c r="D71" s="35"/>
      <c r="E71" s="35"/>
      <c r="F71" s="31"/>
      <c r="G71" s="28"/>
      <c r="H71" s="27"/>
      <c r="I71" s="36"/>
      <c r="J71" s="371"/>
    </row>
    <row r="72" spans="1:10" ht="27.75" customHeight="1">
      <c r="A72" s="370"/>
      <c r="B72" s="532"/>
      <c r="C72" s="532"/>
      <c r="D72" s="28"/>
      <c r="E72" s="28"/>
      <c r="F72" s="31"/>
      <c r="G72" s="28"/>
      <c r="H72" s="27"/>
      <c r="I72" s="36"/>
      <c r="J72" s="371"/>
    </row>
    <row r="73" spans="1:10">
      <c r="A73" s="370"/>
      <c r="B73" s="532"/>
      <c r="C73" s="35"/>
      <c r="D73" s="35"/>
      <c r="E73" s="28"/>
      <c r="F73" s="31"/>
      <c r="G73" s="28"/>
      <c r="H73" s="37"/>
      <c r="I73" s="37"/>
      <c r="J73" s="371"/>
    </row>
    <row r="74" spans="1:10">
      <c r="A74" s="370"/>
      <c r="B74" s="532"/>
      <c r="C74" s="532"/>
      <c r="D74" s="35"/>
      <c r="E74" s="28"/>
      <c r="F74" s="31"/>
      <c r="G74" s="35"/>
      <c r="H74" s="38"/>
      <c r="I74" s="38"/>
      <c r="J74" s="371"/>
    </row>
    <row r="75" spans="1:10">
      <c r="A75" s="370"/>
      <c r="B75" s="532"/>
      <c r="C75" s="28"/>
      <c r="D75" s="28"/>
      <c r="E75" s="28"/>
      <c r="F75" s="28"/>
      <c r="G75" s="28"/>
      <c r="H75" s="38"/>
      <c r="I75" s="38"/>
      <c r="J75" s="372"/>
    </row>
    <row r="76" spans="1:10">
      <c r="A76" s="370"/>
      <c r="B76" s="532"/>
      <c r="C76" s="28"/>
      <c r="D76" s="28"/>
      <c r="E76" s="28"/>
      <c r="F76" s="28"/>
      <c r="G76" s="28"/>
      <c r="H76" s="38"/>
      <c r="I76" s="38"/>
      <c r="J76" s="372"/>
    </row>
    <row r="77" spans="1:10">
      <c r="A77" s="370"/>
      <c r="B77" s="532"/>
      <c r="C77" s="39"/>
      <c r="D77" s="28"/>
      <c r="E77" s="28"/>
      <c r="F77" s="35"/>
      <c r="G77" s="28"/>
      <c r="H77" s="37"/>
      <c r="I77" s="37"/>
      <c r="J77" s="371"/>
    </row>
    <row r="78" spans="1:10">
      <c r="A78" s="370"/>
      <c r="B78" s="532"/>
      <c r="C78" s="28"/>
      <c r="D78" s="28"/>
      <c r="E78" s="28"/>
      <c r="F78" s="28"/>
      <c r="G78" s="28"/>
      <c r="H78" s="38"/>
      <c r="I78" s="38"/>
      <c r="J78" s="372"/>
    </row>
    <row r="79" spans="1:10">
      <c r="A79" s="370"/>
      <c r="B79" s="532"/>
      <c r="C79" s="28"/>
      <c r="D79" s="28"/>
      <c r="E79" s="28"/>
      <c r="F79" s="35"/>
      <c r="G79" s="28"/>
      <c r="H79" s="38"/>
      <c r="I79" s="38"/>
      <c r="J79" s="372"/>
    </row>
    <row r="80" spans="1:10">
      <c r="A80" s="370"/>
      <c r="B80" s="532"/>
      <c r="C80" s="35"/>
      <c r="D80" s="28"/>
      <c r="E80" s="28"/>
      <c r="F80" s="35"/>
      <c r="G80" s="35"/>
      <c r="H80" s="38"/>
      <c r="I80" s="38"/>
      <c r="J80" s="371"/>
    </row>
    <row r="81" spans="1:10">
      <c r="A81" s="370"/>
      <c r="B81" s="532"/>
      <c r="C81" s="35"/>
      <c r="D81" s="35"/>
      <c r="E81" s="35"/>
      <c r="F81" s="35"/>
      <c r="G81" s="35"/>
      <c r="H81" s="36"/>
      <c r="I81" s="38"/>
      <c r="J81" s="372"/>
    </row>
    <row r="82" spans="1:10" ht="15.75">
      <c r="A82" s="346"/>
      <c r="B82" s="7"/>
      <c r="C82" s="72"/>
      <c r="D82" s="72"/>
      <c r="E82" s="71"/>
      <c r="F82" s="72"/>
      <c r="G82" s="71"/>
      <c r="H82" s="71"/>
      <c r="I82" s="71"/>
      <c r="J82" s="347"/>
    </row>
    <row r="83" spans="1:10" ht="15.75">
      <c r="A83" s="346"/>
      <c r="B83" s="7"/>
      <c r="C83" s="72"/>
      <c r="D83" s="72"/>
      <c r="E83" s="71"/>
      <c r="F83" s="72"/>
      <c r="G83" s="71"/>
      <c r="H83" s="71"/>
      <c r="I83" s="71"/>
      <c r="J83" s="347"/>
    </row>
    <row r="84" spans="1:10" ht="15.75">
      <c r="A84" s="346"/>
      <c r="B84" s="7"/>
      <c r="C84" s="72"/>
      <c r="D84" s="72"/>
      <c r="E84" s="72"/>
      <c r="F84" s="72"/>
      <c r="G84" s="73"/>
      <c r="H84" s="73"/>
      <c r="I84" s="72"/>
      <c r="J84" s="355"/>
    </row>
    <row r="85" spans="1:10" ht="15.75">
      <c r="A85" s="346"/>
      <c r="B85" s="7"/>
      <c r="C85" s="72"/>
      <c r="D85" s="72"/>
      <c r="E85" s="72"/>
      <c r="F85" s="72"/>
      <c r="G85" s="72"/>
      <c r="H85" s="72"/>
      <c r="I85" s="72"/>
      <c r="J85" s="348"/>
    </row>
    <row r="86" spans="1:10" ht="15.75">
      <c r="A86" s="346"/>
      <c r="B86" s="7"/>
      <c r="C86" s="72"/>
      <c r="D86" s="72"/>
      <c r="E86" s="71"/>
      <c r="F86" s="71"/>
      <c r="G86" s="71"/>
      <c r="H86" s="71"/>
      <c r="I86" s="71"/>
      <c r="J86" s="347"/>
    </row>
    <row r="87" spans="1:10" ht="15.75">
      <c r="A87" s="346"/>
      <c r="B87" s="7"/>
      <c r="C87" s="72"/>
      <c r="D87" s="72"/>
      <c r="E87" s="71"/>
      <c r="F87" s="71"/>
      <c r="G87" s="71"/>
      <c r="H87" s="71"/>
      <c r="I87" s="71"/>
      <c r="J87" s="347"/>
    </row>
    <row r="88" spans="1:10">
      <c r="A88" s="374"/>
      <c r="B88" s="106"/>
      <c r="C88" s="106"/>
      <c r="D88" s="107"/>
      <c r="E88" s="107"/>
      <c r="F88" s="105"/>
      <c r="G88" s="106"/>
      <c r="H88" s="108"/>
      <c r="I88" s="108"/>
      <c r="J88" s="375"/>
    </row>
    <row r="89" spans="1:10">
      <c r="A89" s="374"/>
      <c r="B89" s="106"/>
      <c r="C89" s="106"/>
      <c r="D89" s="107"/>
      <c r="E89" s="107"/>
      <c r="F89" s="105"/>
      <c r="G89" s="106"/>
      <c r="H89" s="108"/>
      <c r="I89" s="108"/>
      <c r="J89" s="375"/>
    </row>
    <row r="90" spans="1:10">
      <c r="A90" s="374"/>
      <c r="B90" s="106"/>
      <c r="C90" s="106"/>
      <c r="D90" s="107"/>
      <c r="E90" s="107"/>
      <c r="F90" s="105"/>
      <c r="G90" s="106"/>
      <c r="H90" s="108"/>
      <c r="I90" s="108"/>
      <c r="J90" s="375"/>
    </row>
    <row r="91" spans="1:10">
      <c r="A91" s="374"/>
      <c r="B91" s="106"/>
      <c r="C91" s="106"/>
      <c r="D91" s="107"/>
      <c r="E91" s="107"/>
      <c r="F91" s="105"/>
      <c r="G91" s="106"/>
      <c r="H91" s="108"/>
      <c r="I91" s="108"/>
      <c r="J91" s="375"/>
    </row>
    <row r="92" spans="1:10">
      <c r="A92" s="374"/>
      <c r="B92" s="106"/>
      <c r="C92" s="106"/>
      <c r="D92" s="107"/>
      <c r="E92" s="107"/>
      <c r="F92" s="105"/>
      <c r="G92" s="106"/>
      <c r="H92" s="108"/>
      <c r="I92" s="108"/>
      <c r="J92" s="375"/>
    </row>
    <row r="93" spans="1:10">
      <c r="A93" s="374"/>
      <c r="B93" s="106"/>
      <c r="C93" s="106"/>
      <c r="D93" s="107"/>
      <c r="E93" s="107"/>
      <c r="F93" s="105"/>
      <c r="G93" s="106"/>
      <c r="H93" s="108"/>
      <c r="I93" s="108"/>
      <c r="J93" s="375"/>
    </row>
    <row r="94" spans="1:10">
      <c r="A94" s="374"/>
      <c r="B94" s="106"/>
      <c r="C94" s="106"/>
      <c r="D94" s="107"/>
      <c r="E94" s="107"/>
      <c r="F94" s="107"/>
      <c r="G94" s="106"/>
      <c r="H94" s="108"/>
      <c r="I94" s="108"/>
      <c r="J94" s="375"/>
    </row>
    <row r="95" spans="1:10">
      <c r="A95" s="374"/>
      <c r="B95" s="106"/>
      <c r="C95" s="106"/>
      <c r="D95" s="107"/>
      <c r="E95" s="107"/>
      <c r="F95" s="107"/>
      <c r="G95" s="107"/>
      <c r="H95" s="108"/>
      <c r="I95" s="108"/>
      <c r="J95" s="375"/>
    </row>
    <row r="96" spans="1:10">
      <c r="A96" s="374"/>
      <c r="B96" s="106"/>
      <c r="C96" s="106"/>
      <c r="D96" s="107"/>
      <c r="E96" s="107"/>
      <c r="F96" s="107"/>
      <c r="G96" s="107"/>
      <c r="H96" s="108"/>
      <c r="I96" s="108"/>
      <c r="J96" s="375"/>
    </row>
    <row r="97" spans="1:10" ht="22.5" customHeight="1">
      <c r="A97" s="374"/>
      <c r="B97" s="106"/>
      <c r="C97" s="106"/>
      <c r="D97" s="107"/>
      <c r="E97" s="107"/>
      <c r="F97" s="105"/>
      <c r="G97" s="106"/>
      <c r="H97" s="108"/>
      <c r="I97" s="108"/>
      <c r="J97" s="375"/>
    </row>
    <row r="98" spans="1:10">
      <c r="A98" s="370"/>
      <c r="B98" s="532"/>
      <c r="C98" s="532"/>
      <c r="D98" s="532"/>
      <c r="E98" s="532"/>
      <c r="F98" s="532"/>
      <c r="G98" s="532"/>
      <c r="H98" s="36"/>
      <c r="I98" s="36"/>
      <c r="J98" s="347"/>
    </row>
    <row r="99" spans="1:10">
      <c r="A99" s="370"/>
      <c r="B99" s="532"/>
      <c r="C99" s="584"/>
      <c r="D99" s="584"/>
      <c r="E99" s="584"/>
      <c r="F99" s="584"/>
      <c r="G99" s="584"/>
      <c r="H99" s="584"/>
      <c r="I99" s="584"/>
      <c r="J99" s="585"/>
    </row>
    <row r="100" spans="1:10">
      <c r="A100" s="365"/>
      <c r="B100" s="12"/>
      <c r="C100" s="532"/>
      <c r="D100" s="532"/>
      <c r="E100" s="532"/>
      <c r="F100" s="532"/>
      <c r="G100" s="532"/>
      <c r="H100" s="36"/>
      <c r="I100" s="36"/>
      <c r="J100" s="535"/>
    </row>
    <row r="101" spans="1:10">
      <c r="A101" s="365"/>
      <c r="B101" s="12"/>
      <c r="C101" s="532"/>
      <c r="D101" s="532"/>
      <c r="E101" s="532"/>
      <c r="F101" s="532"/>
      <c r="G101" s="532"/>
      <c r="H101" s="36"/>
      <c r="I101" s="36"/>
      <c r="J101" s="535"/>
    </row>
    <row r="102" spans="1:10">
      <c r="A102" s="365"/>
      <c r="B102" s="12"/>
      <c r="C102" s="532"/>
      <c r="D102" s="532"/>
      <c r="E102" s="532"/>
      <c r="F102" s="532"/>
      <c r="G102" s="532"/>
      <c r="H102" s="532"/>
      <c r="I102" s="532"/>
      <c r="J102" s="535"/>
    </row>
    <row r="103" spans="1:10">
      <c r="A103" s="376"/>
      <c r="B103" s="12"/>
      <c r="C103" s="532"/>
      <c r="D103" s="532"/>
      <c r="E103" s="532"/>
      <c r="F103" s="532"/>
      <c r="G103" s="532"/>
      <c r="H103" s="532"/>
      <c r="I103" s="532"/>
      <c r="J103" s="535"/>
    </row>
    <row r="104" spans="1:10">
      <c r="A104" s="373"/>
      <c r="B104" s="13"/>
      <c r="C104" s="14"/>
      <c r="D104" s="14"/>
      <c r="E104" s="14"/>
      <c r="F104" s="196"/>
      <c r="G104" s="14"/>
      <c r="H104" s="14"/>
      <c r="I104" s="14"/>
      <c r="J104" s="377"/>
    </row>
    <row r="105" spans="1:10">
      <c r="A105" s="364"/>
      <c r="B105" s="1"/>
      <c r="C105" s="6"/>
      <c r="D105" s="6"/>
      <c r="E105" s="2"/>
      <c r="F105" s="6"/>
      <c r="G105" s="2"/>
      <c r="H105" s="5"/>
      <c r="I105" s="5"/>
      <c r="J105" s="377"/>
    </row>
    <row r="106" spans="1:10">
      <c r="A106" s="364"/>
      <c r="B106" s="1"/>
      <c r="C106" s="6"/>
      <c r="D106" s="2"/>
      <c r="E106" s="6"/>
      <c r="F106" s="2"/>
      <c r="G106" s="2"/>
      <c r="H106" s="5"/>
      <c r="I106" s="5"/>
      <c r="J106" s="377"/>
    </row>
    <row r="107" spans="1:10">
      <c r="A107" s="364"/>
      <c r="B107" s="1"/>
      <c r="C107" s="6"/>
      <c r="D107" s="6"/>
      <c r="E107" s="6"/>
      <c r="F107" s="6"/>
      <c r="G107" s="2"/>
      <c r="H107" s="5"/>
      <c r="I107" s="5"/>
      <c r="J107" s="377"/>
    </row>
    <row r="108" spans="1:10">
      <c r="A108" s="364"/>
      <c r="B108" s="1"/>
      <c r="C108" s="6"/>
      <c r="D108" s="6"/>
      <c r="E108" s="6"/>
      <c r="F108" s="6"/>
      <c r="G108" s="6"/>
      <c r="H108" s="5"/>
      <c r="I108" s="5"/>
      <c r="J108" s="377"/>
    </row>
    <row r="109" spans="1:10">
      <c r="A109" s="364"/>
      <c r="B109" s="1"/>
      <c r="C109" s="2"/>
      <c r="D109" s="2"/>
      <c r="E109" s="2"/>
      <c r="F109" s="2"/>
      <c r="G109" s="2"/>
      <c r="H109" s="5"/>
      <c r="I109" s="5"/>
      <c r="J109" s="377"/>
    </row>
    <row r="110" spans="1:10">
      <c r="A110" s="364"/>
      <c r="B110" s="1"/>
      <c r="C110" s="2"/>
      <c r="D110" s="2"/>
      <c r="E110" s="2"/>
      <c r="F110" s="2"/>
      <c r="G110" s="2"/>
      <c r="H110" s="5"/>
      <c r="I110" s="5"/>
      <c r="J110" s="377"/>
    </row>
    <row r="111" spans="1:10">
      <c r="A111" s="536"/>
      <c r="B111" s="533"/>
      <c r="C111" s="533"/>
      <c r="D111" s="533"/>
      <c r="E111" s="533"/>
      <c r="F111" s="533"/>
      <c r="G111" s="533"/>
      <c r="H111" s="534"/>
      <c r="I111" s="534"/>
      <c r="J111" s="377"/>
    </row>
    <row r="112" spans="1:10">
      <c r="A112" s="536"/>
      <c r="B112" s="533"/>
      <c r="C112" s="533"/>
      <c r="D112" s="533"/>
      <c r="E112" s="533"/>
      <c r="F112" s="533"/>
      <c r="G112" s="533"/>
      <c r="H112" s="534"/>
      <c r="I112" s="533"/>
      <c r="J112" s="377"/>
    </row>
    <row r="113" spans="1:10">
      <c r="A113" s="536"/>
      <c r="B113" s="533"/>
      <c r="C113" s="533"/>
      <c r="D113" s="533"/>
      <c r="E113" s="533"/>
      <c r="F113" s="533"/>
      <c r="G113" s="533"/>
      <c r="H113" s="534"/>
      <c r="I113" s="533"/>
      <c r="J113" s="377"/>
    </row>
    <row r="114" spans="1:10" ht="44.25" customHeight="1">
      <c r="A114" s="536"/>
      <c r="B114" s="533"/>
      <c r="C114" s="533"/>
      <c r="D114" s="533"/>
      <c r="E114" s="533"/>
      <c r="F114" s="533"/>
      <c r="G114" s="533"/>
      <c r="H114" s="534"/>
      <c r="I114" s="533"/>
      <c r="J114" s="377"/>
    </row>
    <row r="115" spans="1:10">
      <c r="A115" s="378"/>
      <c r="B115" s="4"/>
      <c r="C115" s="4"/>
      <c r="D115" s="4"/>
      <c r="E115" s="4"/>
      <c r="F115" s="4"/>
      <c r="G115" s="7"/>
      <c r="H115" s="5"/>
      <c r="I115" s="5"/>
      <c r="J115" s="377"/>
    </row>
    <row r="116" spans="1:10">
      <c r="A116" s="378"/>
      <c r="B116" s="4"/>
      <c r="C116" s="4"/>
      <c r="D116" s="4"/>
      <c r="E116" s="4"/>
      <c r="F116" s="7"/>
      <c r="G116" s="4"/>
      <c r="H116" s="5"/>
      <c r="I116" s="5"/>
      <c r="J116" s="347"/>
    </row>
    <row r="117" spans="1:10">
      <c r="A117" s="378"/>
      <c r="B117" s="4"/>
      <c r="C117" s="4"/>
      <c r="D117" s="4"/>
      <c r="E117" s="4"/>
      <c r="F117" s="4"/>
      <c r="G117" s="4"/>
      <c r="H117" s="5"/>
      <c r="I117" s="5"/>
      <c r="J117" s="347"/>
    </row>
    <row r="118" spans="1:10">
      <c r="A118" s="378"/>
      <c r="B118" s="4"/>
      <c r="C118" s="4"/>
      <c r="D118" s="4"/>
      <c r="E118" s="4"/>
      <c r="F118" s="4"/>
      <c r="G118" s="4"/>
      <c r="H118" s="5"/>
      <c r="I118" s="5"/>
      <c r="J118" s="347"/>
    </row>
    <row r="119" spans="1:10">
      <c r="A119" s="378"/>
      <c r="B119" s="4"/>
      <c r="C119" s="4"/>
      <c r="D119" s="4"/>
      <c r="E119" s="4"/>
      <c r="F119" s="4"/>
      <c r="G119" s="4"/>
      <c r="H119" s="5"/>
      <c r="I119" s="5"/>
      <c r="J119" s="347"/>
    </row>
    <row r="120" spans="1:10" ht="15.75">
      <c r="A120" s="378"/>
      <c r="B120" s="4"/>
      <c r="C120" s="4"/>
      <c r="D120" s="4"/>
      <c r="E120" s="4"/>
      <c r="F120" s="4"/>
      <c r="G120" s="7"/>
      <c r="H120" s="2"/>
      <c r="I120" s="5"/>
      <c r="J120" s="379"/>
    </row>
    <row r="121" spans="1:10">
      <c r="A121" s="378"/>
      <c r="B121" s="4"/>
      <c r="C121" s="4"/>
      <c r="D121" s="4"/>
      <c r="E121" s="4"/>
      <c r="F121" s="4"/>
      <c r="G121" s="1"/>
      <c r="H121" s="1"/>
      <c r="I121" s="1"/>
      <c r="J121" s="347"/>
    </row>
    <row r="122" spans="1:10">
      <c r="A122" s="378"/>
      <c r="B122" s="4"/>
      <c r="C122" s="4"/>
      <c r="D122" s="1"/>
      <c r="E122" s="4"/>
      <c r="F122" s="4"/>
      <c r="G122" s="4"/>
      <c r="H122" s="197"/>
      <c r="I122" s="197"/>
      <c r="J122" s="350"/>
    </row>
    <row r="123" spans="1:10">
      <c r="A123" s="378"/>
      <c r="B123" s="4"/>
      <c r="C123" s="4"/>
      <c r="D123" s="4"/>
      <c r="E123" s="4"/>
      <c r="F123" s="4"/>
      <c r="G123" s="4"/>
      <c r="H123" s="4"/>
      <c r="I123" s="4"/>
      <c r="J123" s="347"/>
    </row>
    <row r="124" spans="1:10">
      <c r="A124" s="378"/>
      <c r="B124" s="4"/>
      <c r="C124" s="4"/>
      <c r="D124" s="4"/>
      <c r="E124" s="4"/>
      <c r="F124" s="4"/>
      <c r="G124" s="4"/>
      <c r="H124" s="4"/>
      <c r="I124" s="4"/>
      <c r="J124" s="347"/>
    </row>
    <row r="125" spans="1:10">
      <c r="A125" s="378"/>
      <c r="B125" s="4"/>
      <c r="C125" s="4"/>
      <c r="D125" s="4"/>
      <c r="E125" s="4"/>
      <c r="F125" s="4"/>
      <c r="G125" s="4"/>
      <c r="H125" s="4"/>
      <c r="I125" s="4"/>
      <c r="J125" s="347"/>
    </row>
    <row r="126" spans="1:10">
      <c r="A126" s="378"/>
      <c r="B126" s="4"/>
      <c r="C126" s="4"/>
      <c r="D126" s="4"/>
      <c r="E126" s="4"/>
      <c r="F126" s="4"/>
      <c r="G126" s="4"/>
      <c r="H126" s="5"/>
      <c r="I126" s="5"/>
      <c r="J126" s="347"/>
    </row>
    <row r="127" spans="1:10">
      <c r="A127" s="376"/>
      <c r="B127" s="8"/>
      <c r="C127" s="64"/>
      <c r="D127" s="64"/>
      <c r="E127" s="64"/>
      <c r="F127" s="64"/>
      <c r="G127" s="64"/>
      <c r="H127" s="64"/>
      <c r="I127" s="198"/>
      <c r="J127" s="350"/>
    </row>
    <row r="128" spans="1:10">
      <c r="A128" s="536"/>
      <c r="B128" s="8"/>
      <c r="C128" s="64"/>
      <c r="D128" s="64"/>
      <c r="E128" s="64"/>
      <c r="F128" s="64"/>
      <c r="G128" s="64"/>
      <c r="H128" s="99"/>
      <c r="I128" s="99"/>
      <c r="J128" s="350"/>
    </row>
    <row r="129" spans="1:10">
      <c r="A129" s="536"/>
      <c r="B129" s="8"/>
      <c r="C129" s="64"/>
      <c r="D129" s="64"/>
      <c r="E129" s="64"/>
      <c r="F129" s="64"/>
      <c r="G129" s="64"/>
      <c r="H129" s="99"/>
      <c r="I129" s="99"/>
      <c r="J129" s="350"/>
    </row>
    <row r="130" spans="1:10">
      <c r="A130" s="536"/>
      <c r="B130" s="8"/>
      <c r="C130" s="64"/>
      <c r="D130" s="64"/>
      <c r="E130" s="64"/>
      <c r="F130" s="64"/>
      <c r="G130" s="64"/>
      <c r="H130" s="99"/>
      <c r="I130" s="99"/>
      <c r="J130" s="350"/>
    </row>
    <row r="131" spans="1:10">
      <c r="A131" s="536"/>
      <c r="B131" s="8"/>
      <c r="C131" s="64"/>
      <c r="D131" s="64"/>
      <c r="E131" s="64"/>
      <c r="F131" s="64"/>
      <c r="G131" s="64"/>
      <c r="H131" s="99"/>
      <c r="I131" s="99"/>
      <c r="J131" s="350"/>
    </row>
    <row r="132" spans="1:10">
      <c r="A132" s="380"/>
      <c r="B132" s="100"/>
      <c r="C132" s="101"/>
      <c r="D132" s="101"/>
      <c r="E132" s="101"/>
      <c r="F132" s="102"/>
      <c r="G132" s="101"/>
      <c r="H132" s="103"/>
      <c r="I132" s="103"/>
      <c r="J132" s="381"/>
    </row>
    <row r="133" spans="1:10">
      <c r="A133" s="380"/>
      <c r="B133" s="100"/>
      <c r="C133" s="101"/>
      <c r="D133" s="101"/>
      <c r="E133" s="101"/>
      <c r="F133" s="102"/>
      <c r="G133" s="101"/>
      <c r="H133" s="103"/>
      <c r="I133" s="103"/>
      <c r="J133" s="381"/>
    </row>
    <row r="134" spans="1:10">
      <c r="A134" s="380"/>
      <c r="B134" s="100"/>
      <c r="C134" s="101"/>
      <c r="D134" s="101"/>
      <c r="E134" s="101"/>
      <c r="F134" s="102"/>
      <c r="G134" s="101"/>
      <c r="H134" s="103"/>
      <c r="I134" s="103"/>
      <c r="J134" s="381"/>
    </row>
    <row r="135" spans="1:10">
      <c r="A135" s="380"/>
      <c r="B135" s="100"/>
      <c r="C135" s="101"/>
      <c r="D135" s="101"/>
      <c r="E135" s="101"/>
      <c r="F135" s="102"/>
      <c r="G135" s="101"/>
      <c r="H135" s="103"/>
      <c r="I135" s="103"/>
      <c r="J135" s="381"/>
    </row>
    <row r="136" spans="1:10">
      <c r="A136" s="380"/>
      <c r="B136" s="100"/>
      <c r="C136" s="101"/>
      <c r="D136" s="101"/>
      <c r="E136" s="101"/>
      <c r="F136" s="102"/>
      <c r="G136" s="101"/>
      <c r="H136" s="103"/>
      <c r="I136" s="103"/>
      <c r="J136" s="381"/>
    </row>
    <row r="137" spans="1:10">
      <c r="A137" s="380"/>
      <c r="B137" s="100"/>
      <c r="C137" s="101"/>
      <c r="D137" s="101"/>
      <c r="E137" s="101"/>
      <c r="F137" s="102"/>
      <c r="G137" s="101"/>
      <c r="H137" s="103"/>
      <c r="I137" s="103"/>
      <c r="J137" s="381"/>
    </row>
    <row r="138" spans="1:10">
      <c r="A138" s="380"/>
      <c r="B138" s="100"/>
      <c r="C138" s="101"/>
      <c r="D138" s="101"/>
      <c r="E138" s="101"/>
      <c r="F138" s="102"/>
      <c r="G138" s="101"/>
      <c r="H138" s="103"/>
      <c r="I138" s="103"/>
      <c r="J138" s="381"/>
    </row>
    <row r="139" spans="1:10">
      <c r="A139" s="380"/>
      <c r="B139" s="100"/>
      <c r="C139" s="101"/>
      <c r="D139" s="101"/>
      <c r="E139" s="101"/>
      <c r="F139" s="102"/>
      <c r="G139" s="101"/>
      <c r="H139" s="103"/>
      <c r="I139" s="103"/>
      <c r="J139" s="381"/>
    </row>
    <row r="140" spans="1:10">
      <c r="A140" s="380"/>
      <c r="B140" s="100"/>
      <c r="C140" s="101"/>
      <c r="D140" s="101"/>
      <c r="E140" s="101"/>
      <c r="F140" s="102"/>
      <c r="G140" s="101"/>
      <c r="H140" s="103"/>
      <c r="I140" s="103"/>
      <c r="J140" s="381"/>
    </row>
    <row r="141" spans="1:10">
      <c r="A141" s="380"/>
      <c r="B141" s="100"/>
      <c r="C141" s="101"/>
      <c r="D141" s="101"/>
      <c r="E141" s="101"/>
      <c r="F141" s="102"/>
      <c r="G141" s="101"/>
      <c r="H141" s="103"/>
      <c r="I141" s="103"/>
      <c r="J141" s="381"/>
    </row>
    <row r="142" spans="1:10">
      <c r="A142" s="380"/>
      <c r="B142" s="100"/>
      <c r="C142" s="101"/>
      <c r="D142" s="101"/>
      <c r="E142" s="101"/>
      <c r="F142" s="102"/>
      <c r="G142" s="101"/>
      <c r="H142" s="103"/>
      <c r="I142" s="103"/>
      <c r="J142" s="381"/>
    </row>
    <row r="143" spans="1:10" ht="23.25" customHeight="1">
      <c r="A143" s="380"/>
      <c r="B143" s="100"/>
      <c r="C143" s="101"/>
      <c r="D143" s="101"/>
      <c r="E143" s="101"/>
      <c r="F143" s="102"/>
      <c r="G143" s="101"/>
      <c r="H143" s="103"/>
      <c r="I143" s="103"/>
      <c r="J143" s="381"/>
    </row>
    <row r="144" spans="1:10">
      <c r="A144" s="380"/>
      <c r="B144" s="100"/>
      <c r="C144" s="101"/>
      <c r="D144" s="101"/>
      <c r="E144" s="101"/>
      <c r="F144" s="102"/>
      <c r="G144" s="101"/>
      <c r="H144" s="103"/>
      <c r="I144" s="103"/>
      <c r="J144" s="381"/>
    </row>
    <row r="145" spans="1:10">
      <c r="A145" s="380"/>
      <c r="B145" s="100"/>
      <c r="C145" s="101"/>
      <c r="D145" s="101"/>
      <c r="E145" s="101"/>
      <c r="F145" s="102"/>
      <c r="G145" s="101"/>
      <c r="H145" s="103"/>
      <c r="I145" s="103"/>
      <c r="J145" s="381"/>
    </row>
    <row r="146" spans="1:10">
      <c r="A146" s="380"/>
      <c r="B146" s="100"/>
      <c r="C146" s="101"/>
      <c r="D146" s="101"/>
      <c r="E146" s="101"/>
      <c r="F146" s="102"/>
      <c r="G146" s="101"/>
      <c r="H146" s="103"/>
      <c r="I146" s="103"/>
      <c r="J146" s="381"/>
    </row>
    <row r="147" spans="1:10">
      <c r="A147" s="380"/>
      <c r="B147" s="100"/>
      <c r="C147" s="101"/>
      <c r="D147" s="101"/>
      <c r="E147" s="101"/>
      <c r="F147" s="102"/>
      <c r="G147" s="101"/>
      <c r="H147" s="103"/>
      <c r="I147" s="103"/>
      <c r="J147" s="381"/>
    </row>
    <row r="148" spans="1:10">
      <c r="A148" s="380"/>
      <c r="B148" s="100"/>
      <c r="C148" s="101"/>
      <c r="D148" s="101"/>
      <c r="E148" s="101"/>
      <c r="F148" s="102"/>
      <c r="G148" s="101"/>
      <c r="H148" s="103"/>
      <c r="I148" s="103"/>
      <c r="J148" s="381"/>
    </row>
    <row r="149" spans="1:10">
      <c r="A149" s="380"/>
      <c r="B149" s="100"/>
      <c r="C149" s="101"/>
      <c r="D149" s="101"/>
      <c r="E149" s="101"/>
      <c r="F149" s="102"/>
      <c r="G149" s="101"/>
      <c r="H149" s="103"/>
      <c r="I149" s="103"/>
      <c r="J149" s="381"/>
    </row>
    <row r="150" spans="1:10">
      <c r="A150" s="380"/>
      <c r="B150" s="100"/>
      <c r="C150" s="101"/>
      <c r="D150" s="101"/>
      <c r="E150" s="101"/>
      <c r="F150" s="102"/>
      <c r="G150" s="101"/>
      <c r="H150" s="103"/>
      <c r="I150" s="103"/>
      <c r="J150" s="381"/>
    </row>
    <row r="151" spans="1:10">
      <c r="A151" s="380"/>
      <c r="B151" s="100"/>
      <c r="C151" s="101"/>
      <c r="D151" s="101"/>
      <c r="E151" s="101"/>
      <c r="F151" s="102"/>
      <c r="G151" s="101"/>
      <c r="H151" s="103"/>
      <c r="I151" s="103"/>
      <c r="J151" s="381"/>
    </row>
    <row r="152" spans="1:10">
      <c r="A152" s="380"/>
      <c r="B152" s="100"/>
      <c r="C152" s="101"/>
      <c r="D152" s="101"/>
      <c r="E152" s="101"/>
      <c r="F152" s="102"/>
      <c r="G152" s="101"/>
      <c r="H152" s="103"/>
      <c r="I152" s="103"/>
      <c r="J152" s="381"/>
    </row>
    <row r="153" spans="1:10">
      <c r="A153" s="380"/>
      <c r="B153" s="100"/>
      <c r="C153" s="101"/>
      <c r="D153" s="101"/>
      <c r="E153" s="101"/>
      <c r="F153" s="102"/>
      <c r="G153" s="101"/>
      <c r="H153" s="103"/>
      <c r="I153" s="103"/>
      <c r="J153" s="381"/>
    </row>
    <row r="154" spans="1:10">
      <c r="A154" s="380"/>
      <c r="B154" s="100"/>
      <c r="C154" s="101"/>
      <c r="D154" s="101"/>
      <c r="E154" s="101"/>
      <c r="F154" s="102"/>
      <c r="G154" s="101"/>
      <c r="H154" s="102"/>
      <c r="I154" s="102"/>
      <c r="J154" s="381"/>
    </row>
    <row r="155" spans="1:10">
      <c r="A155" s="380"/>
      <c r="B155" s="100"/>
      <c r="C155" s="101"/>
      <c r="D155" s="101"/>
      <c r="E155" s="101"/>
      <c r="F155" s="102"/>
      <c r="G155" s="101"/>
      <c r="H155" s="103"/>
      <c r="I155" s="103"/>
      <c r="J155" s="381"/>
    </row>
    <row r="156" spans="1:10">
      <c r="A156" s="380"/>
      <c r="B156" s="100"/>
      <c r="C156" s="101"/>
      <c r="D156" s="101"/>
      <c r="E156" s="101"/>
      <c r="F156" s="102"/>
      <c r="G156" s="101"/>
      <c r="H156" s="103"/>
      <c r="I156" s="103"/>
      <c r="J156" s="381"/>
    </row>
    <row r="157" spans="1:10">
      <c r="A157" s="380"/>
      <c r="B157" s="100"/>
      <c r="C157" s="101"/>
      <c r="D157" s="101"/>
      <c r="E157" s="101"/>
      <c r="F157" s="102"/>
      <c r="G157" s="101"/>
      <c r="H157" s="103"/>
      <c r="I157" s="103"/>
      <c r="J157" s="381"/>
    </row>
    <row r="158" spans="1:10">
      <c r="A158" s="380"/>
      <c r="B158" s="100"/>
      <c r="C158" s="101"/>
      <c r="D158" s="101"/>
      <c r="E158" s="101"/>
      <c r="F158" s="102"/>
      <c r="G158" s="101"/>
      <c r="H158" s="103"/>
      <c r="I158" s="103"/>
      <c r="J158" s="381"/>
    </row>
    <row r="159" spans="1:10">
      <c r="A159" s="380"/>
      <c r="B159" s="100"/>
      <c r="C159" s="101"/>
      <c r="D159" s="101"/>
      <c r="E159" s="101"/>
      <c r="F159" s="102"/>
      <c r="G159" s="101"/>
      <c r="H159" s="103"/>
      <c r="I159" s="103"/>
      <c r="J159" s="381"/>
    </row>
    <row r="160" spans="1:10">
      <c r="A160" s="380"/>
      <c r="B160" s="100"/>
      <c r="C160" s="101"/>
      <c r="D160" s="101"/>
      <c r="E160" s="101"/>
      <c r="F160" s="102"/>
      <c r="G160" s="101"/>
      <c r="H160" s="103"/>
      <c r="I160" s="103"/>
      <c r="J160" s="381"/>
    </row>
    <row r="161" spans="1:10">
      <c r="A161" s="380"/>
      <c r="B161" s="100"/>
      <c r="C161" s="101"/>
      <c r="D161" s="101"/>
      <c r="E161" s="101"/>
      <c r="F161" s="102"/>
      <c r="G161" s="101"/>
      <c r="H161" s="103"/>
      <c r="I161" s="103"/>
      <c r="J161" s="381"/>
    </row>
    <row r="162" spans="1:10">
      <c r="A162" s="380"/>
      <c r="B162" s="100"/>
      <c r="C162" s="101"/>
      <c r="D162" s="101"/>
      <c r="E162" s="101"/>
      <c r="F162" s="102"/>
      <c r="G162" s="101"/>
      <c r="H162" s="103"/>
      <c r="I162" s="103"/>
      <c r="J162" s="381"/>
    </row>
    <row r="163" spans="1:10">
      <c r="A163" s="380"/>
      <c r="B163" s="199"/>
      <c r="C163" s="101"/>
      <c r="D163" s="101"/>
      <c r="E163" s="101"/>
      <c r="F163" s="102"/>
      <c r="G163" s="101"/>
      <c r="H163" s="103"/>
      <c r="I163" s="103"/>
      <c r="J163" s="381"/>
    </row>
    <row r="164" spans="1:10" ht="18.75">
      <c r="A164" s="382"/>
      <c r="B164" s="74"/>
      <c r="C164" s="2"/>
      <c r="D164" s="2"/>
      <c r="E164" s="2"/>
      <c r="F164" s="2"/>
      <c r="G164" s="2"/>
      <c r="H164" s="2"/>
      <c r="I164" s="2"/>
      <c r="J164" s="347"/>
    </row>
    <row r="165" spans="1:10" ht="18.75">
      <c r="A165" s="383"/>
      <c r="B165" s="74"/>
      <c r="C165" s="2"/>
      <c r="D165" s="2"/>
      <c r="E165" s="2"/>
      <c r="F165" s="2"/>
      <c r="G165" s="2"/>
      <c r="H165" s="2"/>
      <c r="I165" s="2"/>
      <c r="J165" s="384"/>
    </row>
    <row r="166" spans="1:10" ht="18.75">
      <c r="A166" s="383"/>
      <c r="B166" s="74"/>
      <c r="C166" s="75"/>
      <c r="D166" s="200"/>
      <c r="E166" s="25"/>
      <c r="F166" s="26"/>
      <c r="G166" s="2"/>
      <c r="H166" s="5"/>
      <c r="I166" s="5"/>
      <c r="J166" s="371"/>
    </row>
    <row r="167" spans="1:10" ht="18.75">
      <c r="A167" s="383"/>
      <c r="B167" s="74"/>
      <c r="C167" s="2"/>
      <c r="D167" s="2"/>
      <c r="E167" s="2"/>
      <c r="F167" s="2"/>
      <c r="G167" s="2"/>
      <c r="H167" s="2"/>
      <c r="I167" s="2"/>
      <c r="J167" s="345"/>
    </row>
    <row r="168" spans="1:10" ht="15.75">
      <c r="A168" s="385"/>
      <c r="B168" s="55"/>
      <c r="C168" s="85"/>
      <c r="D168" s="41"/>
      <c r="E168" s="40"/>
      <c r="F168" s="41"/>
      <c r="G168" s="42"/>
      <c r="H168" s="43"/>
      <c r="I168" s="43"/>
      <c r="J168" s="345"/>
    </row>
    <row r="169" spans="1:10" ht="15.75">
      <c r="A169" s="385"/>
      <c r="B169" s="55"/>
      <c r="C169" s="2"/>
      <c r="D169" s="2"/>
      <c r="E169" s="2"/>
      <c r="F169" s="41"/>
      <c r="G169" s="2"/>
      <c r="H169" s="43"/>
      <c r="I169" s="43"/>
      <c r="J169" s="345"/>
    </row>
    <row r="170" spans="1:10" ht="15.75">
      <c r="A170" s="385"/>
      <c r="B170" s="8"/>
      <c r="C170" s="102"/>
      <c r="D170" s="64"/>
      <c r="E170" s="64"/>
      <c r="F170" s="64"/>
      <c r="G170" s="64"/>
      <c r="H170" s="99"/>
      <c r="I170" s="99"/>
      <c r="J170" s="345"/>
    </row>
    <row r="171" spans="1:10" ht="15.75">
      <c r="A171" s="386"/>
      <c r="B171" s="7"/>
      <c r="C171" s="6"/>
      <c r="D171" s="6"/>
      <c r="E171" s="6"/>
      <c r="F171" s="2"/>
      <c r="G171" s="2"/>
      <c r="H171" s="5"/>
      <c r="I171" s="5"/>
      <c r="J171" s="345"/>
    </row>
    <row r="172" spans="1:10" ht="15.75">
      <c r="A172" s="386"/>
      <c r="B172" s="7"/>
      <c r="C172" s="6"/>
      <c r="D172" s="6"/>
      <c r="E172" s="6"/>
      <c r="F172" s="2"/>
      <c r="G172" s="44"/>
      <c r="H172" s="5"/>
      <c r="I172" s="5"/>
      <c r="J172" s="345"/>
    </row>
    <row r="173" spans="1:10" ht="15.75">
      <c r="A173" s="386"/>
      <c r="B173" s="7"/>
      <c r="C173" s="6"/>
      <c r="D173" s="6"/>
      <c r="E173" s="6"/>
      <c r="F173" s="2"/>
      <c r="G173" s="2"/>
      <c r="H173" s="5"/>
      <c r="I173" s="5"/>
      <c r="J173" s="345"/>
    </row>
    <row r="174" spans="1:10" ht="15.75">
      <c r="A174" s="386"/>
      <c r="B174" s="7"/>
      <c r="C174" s="6"/>
      <c r="D174" s="6"/>
      <c r="E174" s="6"/>
      <c r="F174" s="2"/>
      <c r="G174" s="44"/>
      <c r="H174" s="5"/>
      <c r="I174" s="5"/>
      <c r="J174" s="345"/>
    </row>
    <row r="175" spans="1:10" ht="15.75">
      <c r="A175" s="387"/>
      <c r="B175" s="7"/>
      <c r="C175" s="6"/>
      <c r="D175" s="6"/>
      <c r="E175" s="6"/>
      <c r="F175" s="2"/>
      <c r="G175" s="2"/>
      <c r="H175" s="2"/>
      <c r="I175" s="2"/>
      <c r="J175" s="345"/>
    </row>
    <row r="176" spans="1:10" ht="15.75">
      <c r="A176" s="365"/>
      <c r="B176" s="11"/>
      <c r="C176" s="70"/>
      <c r="D176" s="70"/>
      <c r="E176" s="70"/>
      <c r="F176" s="70"/>
      <c r="G176" s="70"/>
      <c r="H176" s="70"/>
      <c r="I176" s="70"/>
      <c r="J176" s="388"/>
    </row>
    <row r="177" spans="1:10" ht="15.75">
      <c r="A177" s="365"/>
      <c r="B177" s="532"/>
      <c r="C177" s="35"/>
      <c r="D177" s="35"/>
      <c r="E177" s="35"/>
      <c r="F177" s="35"/>
      <c r="G177" s="35"/>
      <c r="H177" s="36"/>
      <c r="I177" s="36"/>
      <c r="J177" s="389"/>
    </row>
    <row r="178" spans="1:10" ht="15.75">
      <c r="A178" s="344"/>
      <c r="B178" s="192"/>
      <c r="C178" s="20"/>
      <c r="D178" s="20"/>
      <c r="E178" s="20"/>
      <c r="F178" s="20"/>
      <c r="G178" s="20"/>
      <c r="H178" s="20"/>
      <c r="I178" s="20"/>
      <c r="J178" s="390"/>
    </row>
    <row r="179" spans="1:10" ht="15.75">
      <c r="A179" s="344"/>
      <c r="B179" s="8"/>
      <c r="C179" s="64"/>
      <c r="D179" s="64"/>
      <c r="E179" s="64"/>
      <c r="F179" s="64"/>
      <c r="G179" s="64"/>
      <c r="H179" s="64"/>
      <c r="I179" s="64"/>
      <c r="J179" s="390"/>
    </row>
    <row r="180" spans="1:10" ht="15.75">
      <c r="A180" s="344"/>
      <c r="B180" s="8"/>
      <c r="C180" s="64"/>
      <c r="D180" s="64"/>
      <c r="E180" s="64"/>
      <c r="F180" s="64"/>
      <c r="G180" s="64"/>
      <c r="H180" s="64"/>
      <c r="I180" s="64"/>
      <c r="J180" s="390"/>
    </row>
    <row r="181" spans="1:10" ht="15.75">
      <c r="A181" s="344"/>
      <c r="B181" s="8"/>
      <c r="C181" s="64"/>
      <c r="D181" s="64"/>
      <c r="E181" s="64"/>
      <c r="F181" s="64"/>
      <c r="G181" s="64"/>
      <c r="H181" s="64"/>
      <c r="I181" s="64"/>
      <c r="J181" s="390"/>
    </row>
    <row r="182" spans="1:10" ht="15.75">
      <c r="A182" s="344"/>
      <c r="B182" s="8"/>
      <c r="C182" s="64"/>
      <c r="D182" s="64"/>
      <c r="E182" s="64"/>
      <c r="F182" s="64"/>
      <c r="G182" s="64"/>
      <c r="H182" s="64"/>
      <c r="I182" s="64"/>
      <c r="J182" s="391"/>
    </row>
    <row r="183" spans="1:10" ht="15.75">
      <c r="A183" s="344"/>
      <c r="B183" s="8"/>
      <c r="C183" s="64"/>
      <c r="D183" s="64"/>
      <c r="E183" s="64"/>
      <c r="F183" s="64"/>
      <c r="G183" s="64"/>
      <c r="H183" s="64"/>
      <c r="I183" s="64"/>
      <c r="J183" s="392"/>
    </row>
    <row r="184" spans="1:10" ht="15.75">
      <c r="A184" s="344"/>
      <c r="B184" s="8"/>
      <c r="C184" s="64"/>
      <c r="D184" s="64"/>
      <c r="E184" s="64"/>
      <c r="F184" s="64"/>
      <c r="G184" s="64"/>
      <c r="H184" s="64"/>
      <c r="I184" s="64"/>
      <c r="J184" s="393"/>
    </row>
    <row r="185" spans="1:10" ht="15.75">
      <c r="A185" s="344"/>
      <c r="B185" s="8"/>
      <c r="C185" s="64"/>
      <c r="D185" s="64"/>
      <c r="E185" s="64"/>
      <c r="F185" s="64"/>
      <c r="G185" s="64"/>
      <c r="H185" s="64"/>
      <c r="I185" s="64"/>
      <c r="J185" s="393"/>
    </row>
    <row r="186" spans="1:10" ht="15.75">
      <c r="A186" s="344"/>
      <c r="B186" s="10"/>
      <c r="C186" s="64"/>
      <c r="D186" s="20"/>
      <c r="E186" s="20"/>
      <c r="F186" s="20"/>
      <c r="G186" s="20"/>
      <c r="H186" s="20"/>
      <c r="I186" s="20"/>
      <c r="J186" s="393"/>
    </row>
    <row r="187" spans="1:10" ht="15.75">
      <c r="A187" s="394"/>
      <c r="B187" s="45"/>
      <c r="C187" s="46"/>
      <c r="D187" s="46"/>
      <c r="E187" s="46"/>
      <c r="F187" s="46"/>
      <c r="G187" s="46"/>
      <c r="H187" s="46"/>
      <c r="I187" s="46"/>
      <c r="J187" s="395"/>
    </row>
    <row r="188" spans="1:10" ht="15.75">
      <c r="A188" s="346"/>
      <c r="B188" s="52"/>
      <c r="C188" s="52"/>
      <c r="D188" s="52"/>
      <c r="E188" s="52"/>
      <c r="F188" s="51"/>
      <c r="G188" s="51"/>
      <c r="H188" s="53"/>
      <c r="I188" s="53"/>
      <c r="J188" s="395"/>
    </row>
    <row r="189" spans="1:10" ht="15.75">
      <c r="A189" s="344"/>
      <c r="B189" s="55"/>
      <c r="C189" s="55"/>
      <c r="D189" s="54"/>
      <c r="E189" s="54"/>
      <c r="F189" s="54"/>
      <c r="G189" s="54"/>
      <c r="H189" s="54"/>
      <c r="I189" s="54"/>
      <c r="J189" s="395"/>
    </row>
    <row r="190" spans="1:10" ht="15.75">
      <c r="A190" s="396"/>
      <c r="B190" s="56"/>
      <c r="C190" s="55"/>
      <c r="D190" s="55"/>
      <c r="E190" s="57"/>
      <c r="F190" s="54"/>
      <c r="G190" s="52"/>
      <c r="H190" s="43"/>
      <c r="I190" s="43"/>
      <c r="J190" s="397"/>
    </row>
    <row r="191" spans="1:10" ht="15.75">
      <c r="A191" s="396"/>
      <c r="B191" s="56"/>
      <c r="C191" s="54"/>
      <c r="D191" s="55"/>
      <c r="E191" s="52"/>
      <c r="F191" s="54"/>
      <c r="G191" s="58"/>
      <c r="H191" s="43"/>
      <c r="I191" s="43"/>
      <c r="J191" s="398"/>
    </row>
    <row r="192" spans="1:10" ht="15.75">
      <c r="A192" s="396"/>
      <c r="B192" s="203"/>
      <c r="C192" s="54"/>
      <c r="D192" s="54"/>
      <c r="E192" s="54"/>
      <c r="F192" s="54"/>
      <c r="G192" s="54"/>
      <c r="H192" s="54"/>
      <c r="I192" s="54"/>
      <c r="J192" s="398"/>
    </row>
    <row r="193" spans="1:10" ht="15.75">
      <c r="A193" s="346"/>
      <c r="B193" s="51"/>
      <c r="C193" s="201"/>
      <c r="D193" s="201"/>
      <c r="E193" s="201"/>
      <c r="F193" s="201"/>
      <c r="G193" s="201"/>
      <c r="H193" s="201"/>
      <c r="I193" s="201"/>
      <c r="J193" s="398"/>
    </row>
    <row r="194" spans="1:10" ht="15.75">
      <c r="A194" s="344"/>
      <c r="B194" s="55"/>
      <c r="C194" s="55"/>
      <c r="D194" s="55"/>
      <c r="E194" s="55"/>
      <c r="F194" s="55"/>
      <c r="G194" s="55"/>
      <c r="H194" s="55"/>
      <c r="I194" s="55"/>
      <c r="J194" s="398"/>
    </row>
    <row r="195" spans="1:10" ht="15.75">
      <c r="A195" s="399"/>
      <c r="B195" s="59"/>
      <c r="C195" s="59"/>
      <c r="D195" s="59"/>
      <c r="E195" s="59"/>
      <c r="F195" s="59"/>
      <c r="G195" s="60"/>
      <c r="H195" s="61"/>
      <c r="I195" s="61"/>
      <c r="J195" s="398"/>
    </row>
    <row r="196" spans="1:10" ht="15.75">
      <c r="A196" s="399"/>
      <c r="B196" s="59"/>
      <c r="C196" s="59"/>
      <c r="D196" s="59"/>
      <c r="E196" s="59"/>
      <c r="F196" s="59"/>
      <c r="G196" s="62"/>
      <c r="H196" s="61"/>
      <c r="I196" s="61"/>
      <c r="J196" s="398"/>
    </row>
    <row r="197" spans="1:10" ht="15.75">
      <c r="A197" s="399"/>
      <c r="B197" s="59"/>
      <c r="C197" s="59"/>
      <c r="D197" s="59"/>
      <c r="E197" s="59"/>
      <c r="F197" s="59"/>
      <c r="G197" s="59"/>
      <c r="H197" s="63"/>
      <c r="I197" s="61"/>
      <c r="J197" s="400"/>
    </row>
    <row r="198" spans="1:10" ht="15.75">
      <c r="A198" s="401"/>
      <c r="B198" s="47"/>
      <c r="C198" s="48"/>
      <c r="D198" s="48"/>
      <c r="E198" s="48"/>
      <c r="F198" s="48"/>
      <c r="G198" s="48"/>
      <c r="H198" s="49"/>
      <c r="I198" s="49"/>
      <c r="J198" s="398"/>
    </row>
    <row r="199" spans="1:10" ht="15.75">
      <c r="A199" s="401"/>
      <c r="B199" s="47"/>
      <c r="C199" s="48"/>
      <c r="D199" s="48"/>
      <c r="E199" s="48"/>
      <c r="F199" s="50"/>
      <c r="G199" s="50"/>
      <c r="H199" s="48"/>
      <c r="I199" s="48"/>
      <c r="J199" s="398"/>
    </row>
    <row r="200" spans="1:10" ht="15.75">
      <c r="A200" s="401"/>
      <c r="B200" s="47"/>
      <c r="C200" s="48"/>
      <c r="D200" s="48"/>
      <c r="E200" s="48"/>
      <c r="F200" s="50"/>
      <c r="G200" s="50"/>
      <c r="H200" s="48"/>
      <c r="I200" s="48"/>
      <c r="J200" s="398"/>
    </row>
    <row r="201" spans="1:10" ht="15.75">
      <c r="A201" s="346"/>
      <c r="B201" s="52"/>
      <c r="C201" s="202"/>
      <c r="D201" s="202"/>
      <c r="E201" s="202"/>
      <c r="F201" s="202"/>
      <c r="G201" s="202"/>
      <c r="H201" s="202"/>
      <c r="I201" s="202"/>
      <c r="J201" s="398"/>
    </row>
    <row r="202" spans="1:10" ht="15.75">
      <c r="A202" s="380"/>
      <c r="B202" s="592"/>
      <c r="C202" s="592"/>
      <c r="D202" s="592"/>
      <c r="E202" s="592"/>
      <c r="F202" s="592"/>
      <c r="G202" s="592"/>
      <c r="H202" s="592"/>
      <c r="I202" s="592"/>
      <c r="J202" s="593"/>
    </row>
    <row r="203" spans="1:10">
      <c r="A203" s="402"/>
      <c r="B203" s="205"/>
      <c r="C203" s="21"/>
      <c r="D203" s="21"/>
      <c r="E203" s="21"/>
      <c r="F203" s="21"/>
      <c r="G203" s="21"/>
      <c r="H203" s="22"/>
      <c r="I203" s="22"/>
      <c r="J203" s="398"/>
    </row>
    <row r="204" spans="1:10">
      <c r="A204" s="402"/>
      <c r="B204" s="205"/>
      <c r="C204" s="21"/>
      <c r="D204" s="21"/>
      <c r="E204" s="21"/>
      <c r="F204" s="21"/>
      <c r="G204" s="21"/>
      <c r="H204" s="22"/>
      <c r="I204" s="22"/>
      <c r="J204" s="398"/>
    </row>
    <row r="205" spans="1:10">
      <c r="A205" s="402"/>
      <c r="B205" s="205"/>
      <c r="C205" s="21"/>
      <c r="D205" s="21"/>
      <c r="E205" s="21"/>
      <c r="F205" s="21"/>
      <c r="G205" s="21"/>
      <c r="H205" s="22"/>
      <c r="I205" s="22"/>
      <c r="J205" s="398"/>
    </row>
    <row r="206" spans="1:10">
      <c r="A206" s="402"/>
      <c r="B206" s="205"/>
      <c r="C206" s="21"/>
      <c r="D206" s="21"/>
      <c r="E206" s="21"/>
      <c r="F206" s="21"/>
      <c r="G206" s="21"/>
      <c r="H206" s="22"/>
      <c r="I206" s="22"/>
      <c r="J206" s="398"/>
    </row>
    <row r="207" spans="1:10">
      <c r="A207" s="402"/>
      <c r="B207" s="205"/>
      <c r="C207" s="21"/>
      <c r="D207" s="21"/>
      <c r="E207" s="21"/>
      <c r="F207" s="21"/>
      <c r="G207" s="21"/>
      <c r="H207" s="22"/>
      <c r="I207" s="22"/>
      <c r="J207" s="398"/>
    </row>
    <row r="208" spans="1:10">
      <c r="A208" s="402"/>
      <c r="B208" s="205"/>
      <c r="C208" s="21"/>
      <c r="D208" s="21"/>
      <c r="E208" s="21"/>
      <c r="F208" s="21"/>
      <c r="G208" s="21"/>
      <c r="H208" s="22"/>
      <c r="I208" s="22"/>
      <c r="J208" s="398"/>
    </row>
    <row r="209" spans="1:10">
      <c r="A209" s="402"/>
      <c r="B209" s="205"/>
      <c r="C209" s="21"/>
      <c r="D209" s="21"/>
      <c r="E209" s="21"/>
      <c r="F209" s="21"/>
      <c r="G209" s="21"/>
      <c r="H209" s="22"/>
      <c r="I209" s="22"/>
      <c r="J209" s="398"/>
    </row>
    <row r="210" spans="1:10">
      <c r="A210" s="402"/>
      <c r="B210" s="205"/>
      <c r="C210" s="21"/>
      <c r="D210" s="21"/>
      <c r="E210" s="21"/>
      <c r="F210" s="21"/>
      <c r="G210" s="21"/>
      <c r="H210" s="22"/>
      <c r="I210" s="22"/>
      <c r="J210" s="398"/>
    </row>
    <row r="211" spans="1:10">
      <c r="A211" s="402"/>
      <c r="B211" s="205"/>
      <c r="C211" s="21"/>
      <c r="D211" s="21"/>
      <c r="E211" s="21"/>
      <c r="F211" s="21"/>
      <c r="G211" s="21"/>
      <c r="H211" s="9"/>
      <c r="I211" s="22"/>
      <c r="J211" s="398"/>
    </row>
    <row r="212" spans="1:10">
      <c r="A212" s="402"/>
      <c r="B212" s="205"/>
      <c r="C212" s="21"/>
      <c r="D212" s="21"/>
      <c r="E212" s="21"/>
      <c r="F212" s="21"/>
      <c r="G212" s="21"/>
      <c r="H212" s="22"/>
      <c r="I212" s="22"/>
      <c r="J212" s="398"/>
    </row>
    <row r="213" spans="1:10">
      <c r="A213" s="402"/>
      <c r="B213" s="205"/>
      <c r="C213" s="21"/>
      <c r="D213" s="21"/>
      <c r="E213" s="21"/>
      <c r="F213" s="21"/>
      <c r="G213" s="21"/>
      <c r="H213" s="22"/>
      <c r="I213" s="22"/>
      <c r="J213" s="398"/>
    </row>
    <row r="214" spans="1:10">
      <c r="A214" s="402"/>
      <c r="B214" s="205"/>
      <c r="C214" s="21"/>
      <c r="D214" s="21"/>
      <c r="E214" s="21"/>
      <c r="F214" s="21"/>
      <c r="G214" s="21"/>
      <c r="H214" s="22"/>
      <c r="I214" s="22"/>
      <c r="J214" s="398"/>
    </row>
    <row r="215" spans="1:10">
      <c r="A215" s="402"/>
      <c r="B215" s="205"/>
      <c r="C215" s="21"/>
      <c r="D215" s="21"/>
      <c r="E215" s="21"/>
      <c r="F215" s="21"/>
      <c r="G215" s="21"/>
      <c r="H215" s="22"/>
      <c r="I215" s="22"/>
      <c r="J215" s="403"/>
    </row>
    <row r="216" spans="1:10">
      <c r="A216" s="402"/>
      <c r="B216" s="205"/>
      <c r="C216" s="21"/>
      <c r="D216" s="21"/>
      <c r="E216" s="21"/>
      <c r="F216" s="21"/>
      <c r="G216" s="21"/>
      <c r="H216" s="9"/>
      <c r="I216" s="22"/>
      <c r="J216" s="403"/>
    </row>
    <row r="217" spans="1:10">
      <c r="A217" s="402"/>
      <c r="B217" s="205"/>
      <c r="C217" s="21"/>
      <c r="D217" s="21"/>
      <c r="E217" s="21"/>
      <c r="F217" s="21"/>
      <c r="G217" s="21"/>
      <c r="H217" s="9"/>
      <c r="I217" s="9"/>
      <c r="J217" s="403"/>
    </row>
    <row r="218" spans="1:10">
      <c r="A218" s="402"/>
      <c r="B218" s="205"/>
      <c r="C218" s="21"/>
      <c r="D218" s="21"/>
      <c r="E218" s="21"/>
      <c r="F218" s="21"/>
      <c r="G218" s="21"/>
      <c r="H218" s="9"/>
      <c r="I218" s="9"/>
      <c r="J218" s="403"/>
    </row>
    <row r="219" spans="1:10">
      <c r="A219" s="402"/>
      <c r="B219" s="205"/>
      <c r="C219" s="21"/>
      <c r="D219" s="21"/>
      <c r="E219" s="21"/>
      <c r="F219" s="21"/>
      <c r="G219" s="21"/>
      <c r="H219" s="22"/>
      <c r="I219" s="22"/>
      <c r="J219" s="403"/>
    </row>
    <row r="220" spans="1:10">
      <c r="A220" s="402"/>
      <c r="B220" s="204"/>
      <c r="C220" s="21"/>
      <c r="D220" s="21"/>
      <c r="E220" s="21"/>
      <c r="F220" s="21"/>
      <c r="G220" s="21"/>
      <c r="H220" s="22"/>
      <c r="I220" s="22"/>
      <c r="J220" s="403"/>
    </row>
    <row r="221" spans="1:10">
      <c r="A221" s="402"/>
      <c r="B221" s="204"/>
      <c r="C221" s="21"/>
      <c r="D221" s="21"/>
      <c r="E221" s="21"/>
      <c r="F221" s="21"/>
      <c r="G221" s="21"/>
      <c r="H221" s="9"/>
      <c r="I221" s="22"/>
      <c r="J221" s="403"/>
    </row>
    <row r="222" spans="1:10">
      <c r="A222" s="402"/>
      <c r="B222" s="204"/>
      <c r="C222" s="21"/>
      <c r="D222" s="21"/>
      <c r="E222" s="21"/>
      <c r="F222" s="21"/>
      <c r="G222" s="21"/>
      <c r="H222" s="9"/>
      <c r="I222" s="22"/>
      <c r="J222" s="403"/>
    </row>
    <row r="223" spans="1:10">
      <c r="A223" s="402"/>
      <c r="B223" s="204"/>
      <c r="C223" s="21"/>
      <c r="D223" s="21"/>
      <c r="E223" s="21"/>
      <c r="F223" s="21"/>
      <c r="G223" s="21"/>
      <c r="H223" s="23"/>
      <c r="I223" s="23"/>
      <c r="J223" s="403"/>
    </row>
    <row r="224" spans="1:10">
      <c r="A224" s="402"/>
      <c r="B224" s="204"/>
      <c r="C224" s="21"/>
      <c r="D224" s="21"/>
      <c r="E224" s="21"/>
      <c r="F224" s="21"/>
      <c r="G224" s="21"/>
      <c r="H224" s="24"/>
      <c r="I224" s="24"/>
      <c r="J224" s="403"/>
    </row>
    <row r="225" spans="1:10" ht="15.75" thickBot="1">
      <c r="A225" s="546"/>
      <c r="B225" s="547"/>
      <c r="C225" s="548"/>
      <c r="D225" s="548"/>
      <c r="E225" s="548"/>
      <c r="F225" s="548"/>
      <c r="G225" s="548"/>
      <c r="H225" s="549"/>
      <c r="I225" s="549"/>
      <c r="J225" s="550"/>
    </row>
    <row r="226" spans="1:10" ht="15.75" thickBot="1">
      <c r="A226" s="543" t="s">
        <v>233</v>
      </c>
      <c r="B226" s="544"/>
      <c r="C226" s="544">
        <f>SUBTOTAL(3,C2:C225)</f>
        <v>2</v>
      </c>
      <c r="D226" s="544"/>
      <c r="E226" s="544"/>
      <c r="F226" s="544"/>
      <c r="G226" s="544"/>
      <c r="H226" s="544"/>
      <c r="I226" s="544"/>
      <c r="J226" s="545"/>
    </row>
  </sheetData>
  <mergeCells count="77">
    <mergeCell ref="B202:J202"/>
    <mergeCell ref="A1:J1"/>
    <mergeCell ref="A2:A3"/>
    <mergeCell ref="B2:B3"/>
    <mergeCell ref="C2:J2"/>
    <mergeCell ref="C44:J4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A61:A62"/>
    <mergeCell ref="B61:B62"/>
    <mergeCell ref="D61:D62"/>
    <mergeCell ref="E61:E62"/>
    <mergeCell ref="F61:F62"/>
    <mergeCell ref="F49:F50"/>
    <mergeCell ref="G49:G50"/>
    <mergeCell ref="H49:H50"/>
    <mergeCell ref="I49:I50"/>
    <mergeCell ref="J49:J50"/>
    <mergeCell ref="A49:A50"/>
    <mergeCell ref="B49:B50"/>
    <mergeCell ref="C49:C50"/>
    <mergeCell ref="D49:D50"/>
    <mergeCell ref="E49:E50"/>
    <mergeCell ref="C99:J99"/>
    <mergeCell ref="G61:G62"/>
    <mergeCell ref="H61:H62"/>
    <mergeCell ref="I61:I62"/>
    <mergeCell ref="J61:J62"/>
    <mergeCell ref="C61:C62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3"/>
  <dimension ref="A1:BD185"/>
  <sheetViews>
    <sheetView zoomScaleSheetLayoutView="100" workbookViewId="0">
      <pane xSplit="1" ySplit="4" topLeftCell="B59" activePane="bottomRight" state="frozen"/>
      <selection activeCell="B6" sqref="B6"/>
      <selection pane="topRight" activeCell="B6" sqref="B6"/>
      <selection pane="bottomLeft" activeCell="B6" sqref="B6"/>
      <selection pane="bottomRight" activeCell="AM2" sqref="AM2:BD2"/>
    </sheetView>
  </sheetViews>
  <sheetFormatPr defaultRowHeight="12.75"/>
  <cols>
    <col min="1" max="1" width="10.5703125" style="343" customWidth="1"/>
    <col min="2" max="2" width="30.140625" style="130" bestFit="1" customWidth="1"/>
    <col min="3" max="4" width="3.28515625" style="130" bestFit="1" customWidth="1"/>
    <col min="5" max="5" width="3.28515625" style="191" bestFit="1" customWidth="1"/>
    <col min="6" max="7" width="3.28515625" style="130" bestFit="1" customWidth="1"/>
    <col min="8" max="8" width="3.28515625" style="191" bestFit="1" customWidth="1"/>
    <col min="9" max="10" width="3.28515625" style="130" bestFit="1" customWidth="1"/>
    <col min="11" max="11" width="3.28515625" style="191" bestFit="1" customWidth="1"/>
    <col min="12" max="13" width="3.28515625" style="130" bestFit="1" customWidth="1"/>
    <col min="14" max="14" width="3.28515625" style="191" bestFit="1" customWidth="1"/>
    <col min="15" max="16" width="3.28515625" style="130" bestFit="1" customWidth="1"/>
    <col min="17" max="17" width="3.28515625" style="191" bestFit="1" customWidth="1"/>
    <col min="18" max="19" width="3.28515625" style="130" bestFit="1" customWidth="1"/>
    <col min="20" max="20" width="3.28515625" style="191" bestFit="1" customWidth="1"/>
    <col min="21" max="22" width="3.28515625" style="130" bestFit="1" customWidth="1"/>
    <col min="23" max="23" width="3.28515625" style="191" bestFit="1" customWidth="1"/>
    <col min="24" max="25" width="3.28515625" style="130" bestFit="1" customWidth="1"/>
    <col min="26" max="26" width="3.28515625" style="191" bestFit="1" customWidth="1"/>
    <col min="27" max="28" width="3.28515625" style="130" bestFit="1" customWidth="1"/>
    <col min="29" max="29" width="3.28515625" style="191" bestFit="1" customWidth="1"/>
    <col min="30" max="31" width="3.28515625" style="130" bestFit="1" customWidth="1"/>
    <col min="32" max="32" width="3.28515625" style="191" bestFit="1" customWidth="1"/>
    <col min="33" max="34" width="3.28515625" style="130" bestFit="1" customWidth="1"/>
    <col min="35" max="35" width="3.28515625" style="191" bestFit="1" customWidth="1"/>
    <col min="36" max="37" width="3.28515625" style="130" bestFit="1" customWidth="1"/>
    <col min="38" max="38" width="3.28515625" style="191" bestFit="1" customWidth="1"/>
    <col min="39" max="40" width="3.28515625" style="130" bestFit="1" customWidth="1"/>
    <col min="41" max="41" width="3.28515625" style="191" bestFit="1" customWidth="1"/>
    <col min="42" max="43" width="3.28515625" style="130" bestFit="1" customWidth="1"/>
    <col min="44" max="44" width="3.28515625" style="191" bestFit="1" customWidth="1"/>
    <col min="45" max="46" width="3.28515625" style="130" bestFit="1" customWidth="1"/>
    <col min="47" max="47" width="3.28515625" style="191" bestFit="1" customWidth="1"/>
    <col min="48" max="49" width="3.28515625" style="130" bestFit="1" customWidth="1"/>
    <col min="50" max="50" width="3.28515625" style="191" bestFit="1" customWidth="1"/>
    <col min="51" max="52" width="3.28515625" style="130" bestFit="1" customWidth="1"/>
    <col min="53" max="53" width="3.28515625" style="191" bestFit="1" customWidth="1"/>
    <col min="54" max="55" width="3.28515625" style="130" bestFit="1" customWidth="1"/>
    <col min="56" max="56" width="3.28515625" style="191" bestFit="1" customWidth="1"/>
    <col min="57" max="16384" width="9.140625" style="130"/>
  </cols>
  <sheetData>
    <row r="1" spans="1:56" ht="46.5" customHeight="1" thickBot="1">
      <c r="A1" s="607" t="s">
        <v>76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607"/>
      <c r="AV1" s="607"/>
      <c r="AW1" s="607"/>
      <c r="AX1" s="607"/>
      <c r="AY1" s="607"/>
      <c r="AZ1" s="607"/>
      <c r="BA1" s="607"/>
      <c r="BB1" s="607"/>
      <c r="BC1" s="607"/>
      <c r="BD1" s="607"/>
    </row>
    <row r="2" spans="1:56" ht="15" customHeight="1">
      <c r="A2" s="617" t="s">
        <v>0</v>
      </c>
      <c r="B2" s="614" t="s">
        <v>1</v>
      </c>
      <c r="C2" s="608" t="s">
        <v>262</v>
      </c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10"/>
      <c r="S2" s="610"/>
      <c r="T2" s="611"/>
      <c r="U2" s="608" t="s">
        <v>263</v>
      </c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11"/>
      <c r="AM2" s="608" t="s">
        <v>264</v>
      </c>
      <c r="AN2" s="609"/>
      <c r="AO2" s="609"/>
      <c r="AP2" s="609"/>
      <c r="AQ2" s="609"/>
      <c r="AR2" s="609"/>
      <c r="AS2" s="609"/>
      <c r="AT2" s="609"/>
      <c r="AU2" s="609"/>
      <c r="AV2" s="609"/>
      <c r="AW2" s="609"/>
      <c r="AX2" s="609"/>
      <c r="AY2" s="609"/>
      <c r="AZ2" s="609"/>
      <c r="BA2" s="609"/>
      <c r="BB2" s="609"/>
      <c r="BC2" s="609"/>
      <c r="BD2" s="611"/>
    </row>
    <row r="3" spans="1:56" ht="96" customHeight="1">
      <c r="A3" s="618"/>
      <c r="B3" s="615"/>
      <c r="C3" s="612" t="s">
        <v>2</v>
      </c>
      <c r="D3" s="613"/>
      <c r="E3" s="613"/>
      <c r="F3" s="620" t="s">
        <v>14</v>
      </c>
      <c r="G3" s="621"/>
      <c r="H3" s="612"/>
      <c r="I3" s="620" t="s">
        <v>5</v>
      </c>
      <c r="J3" s="621"/>
      <c r="K3" s="612"/>
      <c r="L3" s="620" t="s">
        <v>3</v>
      </c>
      <c r="M3" s="621"/>
      <c r="N3" s="612"/>
      <c r="O3" s="620" t="s">
        <v>16</v>
      </c>
      <c r="P3" s="621"/>
      <c r="Q3" s="612"/>
      <c r="R3" s="620" t="s">
        <v>4</v>
      </c>
      <c r="S3" s="621"/>
      <c r="T3" s="622"/>
      <c r="U3" s="612" t="s">
        <v>2</v>
      </c>
      <c r="V3" s="613"/>
      <c r="W3" s="613"/>
      <c r="X3" s="620" t="s">
        <v>14</v>
      </c>
      <c r="Y3" s="621"/>
      <c r="Z3" s="612"/>
      <c r="AA3" s="620" t="s">
        <v>5</v>
      </c>
      <c r="AB3" s="621"/>
      <c r="AC3" s="612"/>
      <c r="AD3" s="620" t="s">
        <v>3</v>
      </c>
      <c r="AE3" s="621"/>
      <c r="AF3" s="612"/>
      <c r="AG3" s="620" t="s">
        <v>16</v>
      </c>
      <c r="AH3" s="621"/>
      <c r="AI3" s="612"/>
      <c r="AJ3" s="620" t="s">
        <v>4</v>
      </c>
      <c r="AK3" s="621"/>
      <c r="AL3" s="622"/>
      <c r="AM3" s="612" t="s">
        <v>2</v>
      </c>
      <c r="AN3" s="613"/>
      <c r="AO3" s="613"/>
      <c r="AP3" s="613" t="s">
        <v>14</v>
      </c>
      <c r="AQ3" s="613"/>
      <c r="AR3" s="613"/>
      <c r="AS3" s="613" t="s">
        <v>5</v>
      </c>
      <c r="AT3" s="613"/>
      <c r="AU3" s="613"/>
      <c r="AV3" s="613" t="s">
        <v>3</v>
      </c>
      <c r="AW3" s="613"/>
      <c r="AX3" s="613"/>
      <c r="AY3" s="613" t="s">
        <v>16</v>
      </c>
      <c r="AZ3" s="613"/>
      <c r="BA3" s="613"/>
      <c r="BB3" s="613" t="s">
        <v>4</v>
      </c>
      <c r="BC3" s="613"/>
      <c r="BD3" s="623"/>
    </row>
    <row r="4" spans="1:56" ht="38.25" thickBot="1">
      <c r="A4" s="619"/>
      <c r="B4" s="616"/>
      <c r="C4" s="268" t="s">
        <v>79</v>
      </c>
      <c r="D4" s="269" t="s">
        <v>80</v>
      </c>
      <c r="E4" s="270" t="s">
        <v>29</v>
      </c>
      <c r="F4" s="269" t="s">
        <v>79</v>
      </c>
      <c r="G4" s="269" t="s">
        <v>80</v>
      </c>
      <c r="H4" s="270" t="s">
        <v>29</v>
      </c>
      <c r="I4" s="269" t="s">
        <v>79</v>
      </c>
      <c r="J4" s="269" t="s">
        <v>80</v>
      </c>
      <c r="K4" s="270" t="s">
        <v>29</v>
      </c>
      <c r="L4" s="269" t="s">
        <v>79</v>
      </c>
      <c r="M4" s="269" t="s">
        <v>80</v>
      </c>
      <c r="N4" s="270" t="s">
        <v>29</v>
      </c>
      <c r="O4" s="269" t="s">
        <v>79</v>
      </c>
      <c r="P4" s="269" t="s">
        <v>80</v>
      </c>
      <c r="Q4" s="270" t="s">
        <v>29</v>
      </c>
      <c r="R4" s="269" t="s">
        <v>79</v>
      </c>
      <c r="S4" s="269" t="s">
        <v>80</v>
      </c>
      <c r="T4" s="271" t="s">
        <v>29</v>
      </c>
      <c r="U4" s="268" t="s">
        <v>79</v>
      </c>
      <c r="V4" s="269" t="s">
        <v>80</v>
      </c>
      <c r="W4" s="270" t="s">
        <v>29</v>
      </c>
      <c r="X4" s="269" t="s">
        <v>79</v>
      </c>
      <c r="Y4" s="269" t="s">
        <v>80</v>
      </c>
      <c r="Z4" s="270" t="s">
        <v>29</v>
      </c>
      <c r="AA4" s="269" t="s">
        <v>79</v>
      </c>
      <c r="AB4" s="269" t="s">
        <v>80</v>
      </c>
      <c r="AC4" s="270" t="s">
        <v>29</v>
      </c>
      <c r="AD4" s="269" t="s">
        <v>79</v>
      </c>
      <c r="AE4" s="269" t="s">
        <v>80</v>
      </c>
      <c r="AF4" s="270" t="s">
        <v>29</v>
      </c>
      <c r="AG4" s="269" t="s">
        <v>79</v>
      </c>
      <c r="AH4" s="269" t="s">
        <v>80</v>
      </c>
      <c r="AI4" s="270" t="s">
        <v>29</v>
      </c>
      <c r="AJ4" s="269" t="s">
        <v>79</v>
      </c>
      <c r="AK4" s="269" t="s">
        <v>80</v>
      </c>
      <c r="AL4" s="271" t="s">
        <v>29</v>
      </c>
      <c r="AM4" s="268" t="s">
        <v>79</v>
      </c>
      <c r="AN4" s="269" t="s">
        <v>80</v>
      </c>
      <c r="AO4" s="270" t="s">
        <v>29</v>
      </c>
      <c r="AP4" s="269" t="s">
        <v>79</v>
      </c>
      <c r="AQ4" s="269" t="s">
        <v>80</v>
      </c>
      <c r="AR4" s="270" t="s">
        <v>29</v>
      </c>
      <c r="AS4" s="269" t="s">
        <v>79</v>
      </c>
      <c r="AT4" s="269" t="s">
        <v>80</v>
      </c>
      <c r="AU4" s="270" t="s">
        <v>29</v>
      </c>
      <c r="AV4" s="269" t="s">
        <v>79</v>
      </c>
      <c r="AW4" s="269" t="s">
        <v>80</v>
      </c>
      <c r="AX4" s="270" t="s">
        <v>29</v>
      </c>
      <c r="AY4" s="269" t="s">
        <v>79</v>
      </c>
      <c r="AZ4" s="269" t="s">
        <v>80</v>
      </c>
      <c r="BA4" s="270" t="s">
        <v>29</v>
      </c>
      <c r="BB4" s="269" t="s">
        <v>79</v>
      </c>
      <c r="BC4" s="269" t="s">
        <v>80</v>
      </c>
      <c r="BD4" s="271" t="s">
        <v>29</v>
      </c>
    </row>
    <row r="5" spans="1:56" ht="15.75" customHeight="1">
      <c r="A5" s="337" t="str">
        <f>'Okul Kurum Listesi'!A3</f>
        <v>AKYURT</v>
      </c>
      <c r="B5" s="331" t="str">
        <f>'Okul Kurum Listesi'!B3</f>
        <v>AKYURT MTAL</v>
      </c>
      <c r="C5" s="279"/>
      <c r="D5" s="280"/>
      <c r="E5" s="281">
        <f>SUM(C5:D5)</f>
        <v>0</v>
      </c>
      <c r="F5" s="282"/>
      <c r="G5" s="280"/>
      <c r="H5" s="281">
        <f>SUM(F5:G5)</f>
        <v>0</v>
      </c>
      <c r="I5" s="282"/>
      <c r="J5" s="280"/>
      <c r="K5" s="281">
        <f>SUM(I5:J5)</f>
        <v>0</v>
      </c>
      <c r="L5" s="282"/>
      <c r="M5" s="280"/>
      <c r="N5" s="281">
        <f>SUM(L5:M5)</f>
        <v>0</v>
      </c>
      <c r="O5" s="282"/>
      <c r="P5" s="280"/>
      <c r="Q5" s="281">
        <f>SUM(O5:P5)</f>
        <v>0</v>
      </c>
      <c r="R5" s="282"/>
      <c r="S5" s="280"/>
      <c r="T5" s="283">
        <f>SUM(R5:S5)</f>
        <v>0</v>
      </c>
      <c r="U5" s="279"/>
      <c r="V5" s="280"/>
      <c r="W5" s="281">
        <f>SUM(U5:V5)</f>
        <v>0</v>
      </c>
      <c r="X5" s="282"/>
      <c r="Y5" s="280"/>
      <c r="Z5" s="281">
        <f>SUM(X5:Y5)</f>
        <v>0</v>
      </c>
      <c r="AA5" s="282"/>
      <c r="AB5" s="280"/>
      <c r="AC5" s="281">
        <f>SUM(AA5:AB5)</f>
        <v>0</v>
      </c>
      <c r="AD5" s="282"/>
      <c r="AE5" s="280"/>
      <c r="AF5" s="281">
        <f>SUM(AD5:AE5)</f>
        <v>0</v>
      </c>
      <c r="AG5" s="282"/>
      <c r="AH5" s="280"/>
      <c r="AI5" s="281">
        <f>SUM(AG5:AH5)</f>
        <v>0</v>
      </c>
      <c r="AJ5" s="282"/>
      <c r="AK5" s="280"/>
      <c r="AL5" s="283">
        <f>SUM(AJ5:AK5)</f>
        <v>0</v>
      </c>
      <c r="AM5" s="279"/>
      <c r="AN5" s="280"/>
      <c r="AO5" s="281">
        <f>SUM(AM5:AN5)</f>
        <v>0</v>
      </c>
      <c r="AP5" s="282"/>
      <c r="AQ5" s="280"/>
      <c r="AR5" s="281">
        <f>SUM(AP5:AQ5)</f>
        <v>0</v>
      </c>
      <c r="AS5" s="282"/>
      <c r="AT5" s="280"/>
      <c r="AU5" s="281">
        <f>SUM(AS5:AT5)</f>
        <v>0</v>
      </c>
      <c r="AV5" s="282"/>
      <c r="AW5" s="280"/>
      <c r="AX5" s="281">
        <f>SUM(AV5:AW5)</f>
        <v>0</v>
      </c>
      <c r="AY5" s="282"/>
      <c r="AZ5" s="280"/>
      <c r="BA5" s="281">
        <f>SUM(AY5:AZ5)</f>
        <v>0</v>
      </c>
      <c r="BB5" s="282"/>
      <c r="BC5" s="280"/>
      <c r="BD5" s="283">
        <f>SUM(BB5:BC5)</f>
        <v>0</v>
      </c>
    </row>
    <row r="6" spans="1:56" ht="15.75" customHeight="1">
      <c r="A6" s="334" t="str">
        <f>'Okul Kurum Listesi'!A4</f>
        <v>AKYURT</v>
      </c>
      <c r="B6" s="332" t="str">
        <f>'Okul Kurum Listesi'!B4</f>
        <v>PROF. DR.NUSRET FİŞEK MTAL</v>
      </c>
      <c r="C6" s="284"/>
      <c r="D6" s="285"/>
      <c r="E6" s="286">
        <f t="shared" ref="E6:E7" si="0">SUM(C6:D6)</f>
        <v>0</v>
      </c>
      <c r="F6" s="287"/>
      <c r="G6" s="285"/>
      <c r="H6" s="286">
        <f t="shared" ref="H6:H7" si="1">SUM(F6:G6)</f>
        <v>0</v>
      </c>
      <c r="I6" s="287"/>
      <c r="J6" s="285"/>
      <c r="K6" s="286">
        <f t="shared" ref="K6:K7" si="2">SUM(I6:J6)</f>
        <v>0</v>
      </c>
      <c r="L6" s="287"/>
      <c r="M6" s="285"/>
      <c r="N6" s="286">
        <f t="shared" ref="N6:N7" si="3">SUM(L6:M6)</f>
        <v>0</v>
      </c>
      <c r="O6" s="287"/>
      <c r="P6" s="285"/>
      <c r="Q6" s="286">
        <f t="shared" ref="Q6:Q7" si="4">SUM(O6:P6)</f>
        <v>0</v>
      </c>
      <c r="R6" s="287"/>
      <c r="S6" s="285"/>
      <c r="T6" s="288">
        <f t="shared" ref="T6:T7" si="5">SUM(R6:S6)</f>
        <v>0</v>
      </c>
      <c r="U6" s="284"/>
      <c r="V6" s="285"/>
      <c r="W6" s="286">
        <f t="shared" ref="W6:W7" si="6">SUM(U6:V6)</f>
        <v>0</v>
      </c>
      <c r="X6" s="287"/>
      <c r="Y6" s="285"/>
      <c r="Z6" s="286">
        <f t="shared" ref="Z6:Z7" si="7">SUM(X6:Y6)</f>
        <v>0</v>
      </c>
      <c r="AA6" s="287"/>
      <c r="AB6" s="285"/>
      <c r="AC6" s="286">
        <f t="shared" ref="AC6:AC7" si="8">SUM(AA6:AB6)</f>
        <v>0</v>
      </c>
      <c r="AD6" s="287"/>
      <c r="AE6" s="285"/>
      <c r="AF6" s="286">
        <f t="shared" ref="AF6:AF7" si="9">SUM(AD6:AE6)</f>
        <v>0</v>
      </c>
      <c r="AG6" s="287"/>
      <c r="AH6" s="285"/>
      <c r="AI6" s="286">
        <f t="shared" ref="AI6:AI7" si="10">SUM(AG6:AH6)</f>
        <v>0</v>
      </c>
      <c r="AJ6" s="287"/>
      <c r="AK6" s="285"/>
      <c r="AL6" s="288">
        <f t="shared" ref="AL6:AL7" si="11">SUM(AJ6:AK6)</f>
        <v>0</v>
      </c>
      <c r="AM6" s="284"/>
      <c r="AN6" s="285"/>
      <c r="AO6" s="286">
        <f t="shared" ref="AO6:AO7" si="12">SUM(AM6:AN6)</f>
        <v>0</v>
      </c>
      <c r="AP6" s="287"/>
      <c r="AQ6" s="285"/>
      <c r="AR6" s="286">
        <f t="shared" ref="AR6:AR7" si="13">SUM(AP6:AQ6)</f>
        <v>0</v>
      </c>
      <c r="AS6" s="287"/>
      <c r="AT6" s="285"/>
      <c r="AU6" s="286">
        <f t="shared" ref="AU6:AU7" si="14">SUM(AS6:AT6)</f>
        <v>0</v>
      </c>
      <c r="AV6" s="287"/>
      <c r="AW6" s="285"/>
      <c r="AX6" s="286">
        <f t="shared" ref="AX6:AX7" si="15">SUM(AV6:AW6)</f>
        <v>0</v>
      </c>
      <c r="AY6" s="287"/>
      <c r="AZ6" s="285"/>
      <c r="BA6" s="286">
        <f t="shared" ref="BA6:BA7" si="16">SUM(AY6:AZ6)</f>
        <v>0</v>
      </c>
      <c r="BB6" s="287"/>
      <c r="BC6" s="285"/>
      <c r="BD6" s="288">
        <f t="shared" ref="BD6:BD7" si="17">SUM(BB6:BC6)</f>
        <v>0</v>
      </c>
    </row>
    <row r="7" spans="1:56" ht="15.75" customHeight="1">
      <c r="A7" s="334" t="str">
        <f>'Okul Kurum Listesi'!A5</f>
        <v>AKYURT</v>
      </c>
      <c r="B7" s="332" t="str">
        <f>'Okul Kurum Listesi'!B5</f>
        <v>NEVZAT HÜSEYİN TİRYAKİ MTAL</v>
      </c>
      <c r="C7" s="284"/>
      <c r="D7" s="285"/>
      <c r="E7" s="286">
        <f t="shared" si="0"/>
        <v>0</v>
      </c>
      <c r="F7" s="287"/>
      <c r="G7" s="285"/>
      <c r="H7" s="286">
        <f t="shared" si="1"/>
        <v>0</v>
      </c>
      <c r="I7" s="287"/>
      <c r="J7" s="285"/>
      <c r="K7" s="286">
        <f t="shared" si="2"/>
        <v>0</v>
      </c>
      <c r="L7" s="287"/>
      <c r="M7" s="285"/>
      <c r="N7" s="286">
        <f t="shared" si="3"/>
        <v>0</v>
      </c>
      <c r="O7" s="287"/>
      <c r="P7" s="285"/>
      <c r="Q7" s="286">
        <f t="shared" si="4"/>
        <v>0</v>
      </c>
      <c r="R7" s="287"/>
      <c r="S7" s="285"/>
      <c r="T7" s="288">
        <f t="shared" si="5"/>
        <v>0</v>
      </c>
      <c r="U7" s="284"/>
      <c r="V7" s="285"/>
      <c r="W7" s="286">
        <f t="shared" si="6"/>
        <v>0</v>
      </c>
      <c r="X7" s="287"/>
      <c r="Y7" s="285"/>
      <c r="Z7" s="286">
        <f t="shared" si="7"/>
        <v>0</v>
      </c>
      <c r="AA7" s="287"/>
      <c r="AB7" s="285"/>
      <c r="AC7" s="286">
        <f t="shared" si="8"/>
        <v>0</v>
      </c>
      <c r="AD7" s="287"/>
      <c r="AE7" s="285"/>
      <c r="AF7" s="286">
        <f t="shared" si="9"/>
        <v>0</v>
      </c>
      <c r="AG7" s="287"/>
      <c r="AH7" s="285"/>
      <c r="AI7" s="286">
        <f t="shared" si="10"/>
        <v>0</v>
      </c>
      <c r="AJ7" s="287"/>
      <c r="AK7" s="285"/>
      <c r="AL7" s="288">
        <f t="shared" si="11"/>
        <v>0</v>
      </c>
      <c r="AM7" s="284"/>
      <c r="AN7" s="285"/>
      <c r="AO7" s="286">
        <f t="shared" si="12"/>
        <v>0</v>
      </c>
      <c r="AP7" s="287"/>
      <c r="AQ7" s="285"/>
      <c r="AR7" s="286">
        <f t="shared" si="13"/>
        <v>0</v>
      </c>
      <c r="AS7" s="287"/>
      <c r="AT7" s="285"/>
      <c r="AU7" s="286">
        <f t="shared" si="14"/>
        <v>0</v>
      </c>
      <c r="AV7" s="287"/>
      <c r="AW7" s="285"/>
      <c r="AX7" s="286">
        <f t="shared" si="15"/>
        <v>0</v>
      </c>
      <c r="AY7" s="287"/>
      <c r="AZ7" s="285"/>
      <c r="BA7" s="286">
        <f t="shared" si="16"/>
        <v>0</v>
      </c>
      <c r="BB7" s="287"/>
      <c r="BC7" s="285"/>
      <c r="BD7" s="288">
        <f t="shared" si="17"/>
        <v>0</v>
      </c>
    </row>
    <row r="8" spans="1:56" ht="18">
      <c r="A8" s="267" t="str">
        <f>'Okul Kurum Listesi'!A6</f>
        <v>AKYURT   TOPLAMI</v>
      </c>
      <c r="B8" s="263">
        <f>'Okul Kurum Listesi'!B6</f>
        <v>3</v>
      </c>
      <c r="C8" s="289">
        <f t="shared" ref="C8:AH8" si="18">SUM(C5:C7)</f>
        <v>0</v>
      </c>
      <c r="D8" s="290">
        <f t="shared" si="18"/>
        <v>0</v>
      </c>
      <c r="E8" s="290">
        <f t="shared" si="18"/>
        <v>0</v>
      </c>
      <c r="F8" s="291">
        <f t="shared" si="18"/>
        <v>0</v>
      </c>
      <c r="G8" s="290">
        <f t="shared" si="18"/>
        <v>0</v>
      </c>
      <c r="H8" s="290">
        <f t="shared" si="18"/>
        <v>0</v>
      </c>
      <c r="I8" s="291">
        <f t="shared" si="18"/>
        <v>0</v>
      </c>
      <c r="J8" s="290">
        <f t="shared" si="18"/>
        <v>0</v>
      </c>
      <c r="K8" s="290">
        <f t="shared" si="18"/>
        <v>0</v>
      </c>
      <c r="L8" s="291">
        <f t="shared" si="18"/>
        <v>0</v>
      </c>
      <c r="M8" s="290">
        <f t="shared" si="18"/>
        <v>0</v>
      </c>
      <c r="N8" s="290">
        <f t="shared" si="18"/>
        <v>0</v>
      </c>
      <c r="O8" s="291">
        <f t="shared" si="18"/>
        <v>0</v>
      </c>
      <c r="P8" s="290">
        <f t="shared" si="18"/>
        <v>0</v>
      </c>
      <c r="Q8" s="290">
        <f t="shared" si="18"/>
        <v>0</v>
      </c>
      <c r="R8" s="291">
        <f t="shared" si="18"/>
        <v>0</v>
      </c>
      <c r="S8" s="290">
        <f t="shared" si="18"/>
        <v>0</v>
      </c>
      <c r="T8" s="292">
        <f t="shared" si="18"/>
        <v>0</v>
      </c>
      <c r="U8" s="289">
        <f t="shared" si="18"/>
        <v>0</v>
      </c>
      <c r="V8" s="290">
        <f t="shared" si="18"/>
        <v>0</v>
      </c>
      <c r="W8" s="290">
        <f t="shared" si="18"/>
        <v>0</v>
      </c>
      <c r="X8" s="291">
        <f t="shared" si="18"/>
        <v>0</v>
      </c>
      <c r="Y8" s="290">
        <f t="shared" si="18"/>
        <v>0</v>
      </c>
      <c r="Z8" s="290">
        <f t="shared" si="18"/>
        <v>0</v>
      </c>
      <c r="AA8" s="291">
        <f t="shared" si="18"/>
        <v>0</v>
      </c>
      <c r="AB8" s="290">
        <f t="shared" si="18"/>
        <v>0</v>
      </c>
      <c r="AC8" s="290">
        <f t="shared" si="18"/>
        <v>0</v>
      </c>
      <c r="AD8" s="291">
        <f t="shared" si="18"/>
        <v>0</v>
      </c>
      <c r="AE8" s="290">
        <f t="shared" si="18"/>
        <v>0</v>
      </c>
      <c r="AF8" s="290">
        <f t="shared" si="18"/>
        <v>0</v>
      </c>
      <c r="AG8" s="291">
        <f t="shared" si="18"/>
        <v>0</v>
      </c>
      <c r="AH8" s="290">
        <f t="shared" si="18"/>
        <v>0</v>
      </c>
      <c r="AI8" s="290">
        <f t="shared" ref="AI8:BD8" si="19">SUM(AI5:AI7)</f>
        <v>0</v>
      </c>
      <c r="AJ8" s="291">
        <f t="shared" si="19"/>
        <v>0</v>
      </c>
      <c r="AK8" s="290">
        <f t="shared" si="19"/>
        <v>0</v>
      </c>
      <c r="AL8" s="292">
        <f t="shared" si="19"/>
        <v>0</v>
      </c>
      <c r="AM8" s="289">
        <f t="shared" si="19"/>
        <v>0</v>
      </c>
      <c r="AN8" s="290">
        <f t="shared" si="19"/>
        <v>0</v>
      </c>
      <c r="AO8" s="290">
        <f t="shared" si="19"/>
        <v>0</v>
      </c>
      <c r="AP8" s="291">
        <f t="shared" si="19"/>
        <v>0</v>
      </c>
      <c r="AQ8" s="290">
        <f t="shared" si="19"/>
        <v>0</v>
      </c>
      <c r="AR8" s="290">
        <f t="shared" si="19"/>
        <v>0</v>
      </c>
      <c r="AS8" s="291">
        <f t="shared" si="19"/>
        <v>0</v>
      </c>
      <c r="AT8" s="290">
        <f t="shared" si="19"/>
        <v>0</v>
      </c>
      <c r="AU8" s="290">
        <f t="shared" si="19"/>
        <v>0</v>
      </c>
      <c r="AV8" s="291">
        <f t="shared" si="19"/>
        <v>0</v>
      </c>
      <c r="AW8" s="290">
        <f t="shared" si="19"/>
        <v>0</v>
      </c>
      <c r="AX8" s="290">
        <f t="shared" si="19"/>
        <v>0</v>
      </c>
      <c r="AY8" s="291">
        <f t="shared" si="19"/>
        <v>0</v>
      </c>
      <c r="AZ8" s="290">
        <f t="shared" si="19"/>
        <v>0</v>
      </c>
      <c r="BA8" s="290">
        <f t="shared" si="19"/>
        <v>0</v>
      </c>
      <c r="BB8" s="291">
        <f t="shared" si="19"/>
        <v>0</v>
      </c>
      <c r="BC8" s="290">
        <f t="shared" si="19"/>
        <v>0</v>
      </c>
      <c r="BD8" s="292">
        <f t="shared" si="19"/>
        <v>0</v>
      </c>
    </row>
    <row r="9" spans="1:56" ht="15.75" customHeight="1">
      <c r="A9" s="338">
        <v>44</v>
      </c>
      <c r="B9" s="333" t="str">
        <f>'Okul Kurum Listesi'!B7</f>
        <v>AHMET YESEVİ MTAL</v>
      </c>
      <c r="C9" s="293"/>
      <c r="D9" s="294"/>
      <c r="E9" s="295">
        <f>SUM(C9:D9)</f>
        <v>0</v>
      </c>
      <c r="F9" s="294"/>
      <c r="G9" s="294"/>
      <c r="H9" s="295">
        <f>SUM(F9:G9)</f>
        <v>0</v>
      </c>
      <c r="I9" s="294"/>
      <c r="J9" s="294"/>
      <c r="K9" s="295">
        <f>SUM(I9:J9)</f>
        <v>0</v>
      </c>
      <c r="L9" s="294"/>
      <c r="M9" s="294"/>
      <c r="N9" s="295">
        <f>SUM(L9:M9)</f>
        <v>0</v>
      </c>
      <c r="O9" s="294"/>
      <c r="P9" s="294"/>
      <c r="Q9" s="295">
        <f>SUM(O9:P9)</f>
        <v>0</v>
      </c>
      <c r="R9" s="296"/>
      <c r="S9" s="296"/>
      <c r="T9" s="297">
        <f>SUM(R9:S9)</f>
        <v>0</v>
      </c>
      <c r="U9" s="293"/>
      <c r="V9" s="294"/>
      <c r="W9" s="295">
        <f>SUM(U9:V9)</f>
        <v>0</v>
      </c>
      <c r="X9" s="294"/>
      <c r="Y9" s="294"/>
      <c r="Z9" s="295">
        <f>SUM(X9:Y9)</f>
        <v>0</v>
      </c>
      <c r="AA9" s="294"/>
      <c r="AB9" s="294"/>
      <c r="AC9" s="295">
        <f>SUM(AA9:AB9)</f>
        <v>0</v>
      </c>
      <c r="AD9" s="294"/>
      <c r="AE9" s="294"/>
      <c r="AF9" s="295">
        <f>SUM(AD9:AE9)</f>
        <v>0</v>
      </c>
      <c r="AG9" s="294"/>
      <c r="AH9" s="294"/>
      <c r="AI9" s="295">
        <f>SUM(AG9:AH9)</f>
        <v>0</v>
      </c>
      <c r="AJ9" s="294"/>
      <c r="AK9" s="294"/>
      <c r="AL9" s="297">
        <f>SUM(AJ9:AK9)</f>
        <v>0</v>
      </c>
      <c r="AM9" s="293"/>
      <c r="AN9" s="294"/>
      <c r="AO9" s="295">
        <f>SUM(AM9:AN9)</f>
        <v>0</v>
      </c>
      <c r="AP9" s="294"/>
      <c r="AQ9" s="294"/>
      <c r="AR9" s="295">
        <f>SUM(AP9:AQ9)</f>
        <v>0</v>
      </c>
      <c r="AS9" s="294"/>
      <c r="AT9" s="294"/>
      <c r="AU9" s="295">
        <f>SUM(AS9:AT9)</f>
        <v>0</v>
      </c>
      <c r="AV9" s="294"/>
      <c r="AW9" s="294"/>
      <c r="AX9" s="295">
        <f>SUM(AV9:AW9)</f>
        <v>0</v>
      </c>
      <c r="AY9" s="294"/>
      <c r="AZ9" s="294"/>
      <c r="BA9" s="295">
        <f>SUM(AY9:AZ9)</f>
        <v>0</v>
      </c>
      <c r="BB9" s="294"/>
      <c r="BC9" s="294"/>
      <c r="BD9" s="297">
        <f>SUM(BB9:BC9)</f>
        <v>0</v>
      </c>
    </row>
    <row r="10" spans="1:56" ht="15.75" customHeight="1">
      <c r="A10" s="338" t="str">
        <f>'Okul Kurum Listesi'!A8</f>
        <v>ALTINDAĞ</v>
      </c>
      <c r="B10" s="333" t="str">
        <f>'Okul Kurum Listesi'!B8</f>
        <v>DOĞANTEPE MTAL</v>
      </c>
      <c r="C10" s="284"/>
      <c r="D10" s="285"/>
      <c r="E10" s="286">
        <f t="shared" ref="E10:E21" si="20">SUM(C10:D10)</f>
        <v>0</v>
      </c>
      <c r="F10" s="285"/>
      <c r="G10" s="285"/>
      <c r="H10" s="286">
        <f t="shared" ref="H10:H21" si="21">SUM(F10:G10)</f>
        <v>0</v>
      </c>
      <c r="I10" s="285"/>
      <c r="J10" s="285"/>
      <c r="K10" s="286">
        <f t="shared" ref="K10:K21" si="22">SUM(I10:J10)</f>
        <v>0</v>
      </c>
      <c r="L10" s="285"/>
      <c r="M10" s="285"/>
      <c r="N10" s="286">
        <f t="shared" ref="N10:N21" si="23">SUM(L10:M10)</f>
        <v>0</v>
      </c>
      <c r="O10" s="285"/>
      <c r="P10" s="285"/>
      <c r="Q10" s="286">
        <f t="shared" ref="Q10:Q21" si="24">SUM(O10:P10)</f>
        <v>0</v>
      </c>
      <c r="R10" s="298"/>
      <c r="S10" s="298"/>
      <c r="T10" s="288">
        <f t="shared" ref="T10:T21" si="25">SUM(R10:S10)</f>
        <v>0</v>
      </c>
      <c r="U10" s="284"/>
      <c r="V10" s="285"/>
      <c r="W10" s="286">
        <f t="shared" ref="W10:W21" si="26">SUM(U10:V10)</f>
        <v>0</v>
      </c>
      <c r="X10" s="285"/>
      <c r="Y10" s="285"/>
      <c r="Z10" s="286">
        <f t="shared" ref="Z10:Z21" si="27">SUM(X10:Y10)</f>
        <v>0</v>
      </c>
      <c r="AA10" s="285"/>
      <c r="AB10" s="285"/>
      <c r="AC10" s="286">
        <f t="shared" ref="AC10:AC21" si="28">SUM(AA10:AB10)</f>
        <v>0</v>
      </c>
      <c r="AD10" s="285"/>
      <c r="AE10" s="285"/>
      <c r="AF10" s="286">
        <f t="shared" ref="AF10:AF21" si="29">SUM(AD10:AE10)</f>
        <v>0</v>
      </c>
      <c r="AG10" s="285"/>
      <c r="AH10" s="285"/>
      <c r="AI10" s="286">
        <f t="shared" ref="AI10:AI21" si="30">SUM(AG10:AH10)</f>
        <v>0</v>
      </c>
      <c r="AJ10" s="285"/>
      <c r="AK10" s="285"/>
      <c r="AL10" s="288">
        <f t="shared" ref="AL10:AL21" si="31">SUM(AJ10:AK10)</f>
        <v>0</v>
      </c>
      <c r="AM10" s="284"/>
      <c r="AN10" s="285"/>
      <c r="AO10" s="286">
        <f t="shared" ref="AO10:AO21" si="32">SUM(AM10:AN10)</f>
        <v>0</v>
      </c>
      <c r="AP10" s="285"/>
      <c r="AQ10" s="285"/>
      <c r="AR10" s="286">
        <f t="shared" ref="AR10:AR21" si="33">SUM(AP10:AQ10)</f>
        <v>0</v>
      </c>
      <c r="AS10" s="285"/>
      <c r="AT10" s="285"/>
      <c r="AU10" s="286">
        <f t="shared" ref="AU10:AU21" si="34">SUM(AS10:AT10)</f>
        <v>0</v>
      </c>
      <c r="AV10" s="285"/>
      <c r="AW10" s="285"/>
      <c r="AX10" s="286">
        <f t="shared" ref="AX10:AX21" si="35">SUM(AV10:AW10)</f>
        <v>0</v>
      </c>
      <c r="AY10" s="285"/>
      <c r="AZ10" s="285"/>
      <c r="BA10" s="286">
        <f t="shared" ref="BA10:BA21" si="36">SUM(AY10:AZ10)</f>
        <v>0</v>
      </c>
      <c r="BB10" s="285"/>
      <c r="BC10" s="285"/>
      <c r="BD10" s="288">
        <f t="shared" ref="BD10:BD21" si="37">SUM(BB10:BC10)</f>
        <v>0</v>
      </c>
    </row>
    <row r="11" spans="1:56" ht="15.75" customHeight="1">
      <c r="A11" s="338" t="str">
        <f>'Okul Kurum Listesi'!A9</f>
        <v>ALTINDAĞ</v>
      </c>
      <c r="B11" s="333" t="str">
        <f>'Okul Kurum Listesi'!B9</f>
        <v>İSKİTLER MTAL</v>
      </c>
      <c r="C11" s="284"/>
      <c r="D11" s="285"/>
      <c r="E11" s="286">
        <f t="shared" si="20"/>
        <v>0</v>
      </c>
      <c r="F11" s="285"/>
      <c r="G11" s="285"/>
      <c r="H11" s="286">
        <f t="shared" si="21"/>
        <v>0</v>
      </c>
      <c r="I11" s="285"/>
      <c r="J11" s="285"/>
      <c r="K11" s="286">
        <f t="shared" si="22"/>
        <v>0</v>
      </c>
      <c r="L11" s="285"/>
      <c r="M11" s="285"/>
      <c r="N11" s="286">
        <f t="shared" si="23"/>
        <v>0</v>
      </c>
      <c r="O11" s="285"/>
      <c r="P11" s="285"/>
      <c r="Q11" s="286">
        <f t="shared" si="24"/>
        <v>0</v>
      </c>
      <c r="R11" s="298"/>
      <c r="S11" s="298"/>
      <c r="T11" s="288">
        <f t="shared" si="25"/>
        <v>0</v>
      </c>
      <c r="U11" s="284"/>
      <c r="V11" s="285"/>
      <c r="W11" s="286">
        <f t="shared" si="26"/>
        <v>0</v>
      </c>
      <c r="X11" s="285"/>
      <c r="Y11" s="285"/>
      <c r="Z11" s="286">
        <f t="shared" si="27"/>
        <v>0</v>
      </c>
      <c r="AA11" s="285"/>
      <c r="AB11" s="285"/>
      <c r="AC11" s="286">
        <f t="shared" si="28"/>
        <v>0</v>
      </c>
      <c r="AD11" s="285"/>
      <c r="AE11" s="285"/>
      <c r="AF11" s="286">
        <f t="shared" si="29"/>
        <v>0</v>
      </c>
      <c r="AG11" s="285"/>
      <c r="AH11" s="285"/>
      <c r="AI11" s="286">
        <f t="shared" si="30"/>
        <v>0</v>
      </c>
      <c r="AJ11" s="285"/>
      <c r="AK11" s="285"/>
      <c r="AL11" s="288">
        <f t="shared" si="31"/>
        <v>0</v>
      </c>
      <c r="AM11" s="284"/>
      <c r="AN11" s="285"/>
      <c r="AO11" s="286">
        <f t="shared" si="32"/>
        <v>0</v>
      </c>
      <c r="AP11" s="285"/>
      <c r="AQ11" s="285"/>
      <c r="AR11" s="286">
        <f t="shared" si="33"/>
        <v>0</v>
      </c>
      <c r="AS11" s="285"/>
      <c r="AT11" s="285"/>
      <c r="AU11" s="286">
        <f t="shared" si="34"/>
        <v>0</v>
      </c>
      <c r="AV11" s="285"/>
      <c r="AW11" s="285"/>
      <c r="AX11" s="286">
        <f t="shared" si="35"/>
        <v>0</v>
      </c>
      <c r="AY11" s="285"/>
      <c r="AZ11" s="285"/>
      <c r="BA11" s="286">
        <f t="shared" si="36"/>
        <v>0</v>
      </c>
      <c r="BB11" s="285"/>
      <c r="BC11" s="285"/>
      <c r="BD11" s="288">
        <f t="shared" si="37"/>
        <v>0</v>
      </c>
    </row>
    <row r="12" spans="1:56" ht="15.75" customHeight="1">
      <c r="A12" s="338" t="str">
        <f>'Okul Kurum Listesi'!A10</f>
        <v>ALTINDAĞ</v>
      </c>
      <c r="B12" s="333" t="str">
        <f>'Okul Kurum Listesi'!B10</f>
        <v>AKTAŞ ATATÜRK MTAL</v>
      </c>
      <c r="C12" s="284"/>
      <c r="D12" s="285"/>
      <c r="E12" s="286">
        <f t="shared" si="20"/>
        <v>0</v>
      </c>
      <c r="F12" s="285"/>
      <c r="G12" s="285"/>
      <c r="H12" s="286">
        <f t="shared" si="21"/>
        <v>0</v>
      </c>
      <c r="I12" s="285"/>
      <c r="J12" s="285"/>
      <c r="K12" s="286">
        <f t="shared" si="22"/>
        <v>0</v>
      </c>
      <c r="L12" s="285"/>
      <c r="M12" s="285"/>
      <c r="N12" s="286">
        <f t="shared" si="23"/>
        <v>0</v>
      </c>
      <c r="O12" s="285"/>
      <c r="P12" s="285"/>
      <c r="Q12" s="286">
        <f t="shared" si="24"/>
        <v>0</v>
      </c>
      <c r="R12" s="298"/>
      <c r="S12" s="298"/>
      <c r="T12" s="288">
        <f t="shared" si="25"/>
        <v>0</v>
      </c>
      <c r="U12" s="284"/>
      <c r="V12" s="285"/>
      <c r="W12" s="286">
        <f t="shared" si="26"/>
        <v>0</v>
      </c>
      <c r="X12" s="285"/>
      <c r="Y12" s="285"/>
      <c r="Z12" s="286">
        <f t="shared" si="27"/>
        <v>0</v>
      </c>
      <c r="AA12" s="285"/>
      <c r="AB12" s="285"/>
      <c r="AC12" s="286">
        <f t="shared" si="28"/>
        <v>0</v>
      </c>
      <c r="AD12" s="285"/>
      <c r="AE12" s="285"/>
      <c r="AF12" s="286">
        <f t="shared" si="29"/>
        <v>0</v>
      </c>
      <c r="AG12" s="285"/>
      <c r="AH12" s="285"/>
      <c r="AI12" s="286">
        <f t="shared" si="30"/>
        <v>0</v>
      </c>
      <c r="AJ12" s="285"/>
      <c r="AK12" s="285"/>
      <c r="AL12" s="288">
        <f t="shared" si="31"/>
        <v>0</v>
      </c>
      <c r="AM12" s="284"/>
      <c r="AN12" s="285"/>
      <c r="AO12" s="286">
        <f t="shared" si="32"/>
        <v>0</v>
      </c>
      <c r="AP12" s="285"/>
      <c r="AQ12" s="285"/>
      <c r="AR12" s="286">
        <f t="shared" si="33"/>
        <v>0</v>
      </c>
      <c r="AS12" s="285"/>
      <c r="AT12" s="285"/>
      <c r="AU12" s="286">
        <f t="shared" si="34"/>
        <v>0</v>
      </c>
      <c r="AV12" s="285"/>
      <c r="AW12" s="285"/>
      <c r="AX12" s="286">
        <f t="shared" si="35"/>
        <v>0</v>
      </c>
      <c r="AY12" s="285"/>
      <c r="AZ12" s="285"/>
      <c r="BA12" s="286">
        <f t="shared" si="36"/>
        <v>0</v>
      </c>
      <c r="BB12" s="285"/>
      <c r="BC12" s="285"/>
      <c r="BD12" s="288">
        <f t="shared" si="37"/>
        <v>0</v>
      </c>
    </row>
    <row r="13" spans="1:56" ht="15.75" customHeight="1">
      <c r="A13" s="338" t="str">
        <f>'Okul Kurum Listesi'!A11</f>
        <v>ALTINDAĞ</v>
      </c>
      <c r="B13" s="333" t="str">
        <f>'Okul Kurum Listesi'!B11</f>
        <v>ALTINDAĞ İMKB MTAL</v>
      </c>
      <c r="C13" s="284"/>
      <c r="D13" s="285"/>
      <c r="E13" s="286">
        <f t="shared" si="20"/>
        <v>0</v>
      </c>
      <c r="F13" s="285"/>
      <c r="G13" s="285"/>
      <c r="H13" s="286">
        <f t="shared" si="21"/>
        <v>0</v>
      </c>
      <c r="I13" s="285"/>
      <c r="J13" s="285"/>
      <c r="K13" s="286">
        <f t="shared" si="22"/>
        <v>0</v>
      </c>
      <c r="L13" s="285"/>
      <c r="M13" s="285"/>
      <c r="N13" s="286">
        <f t="shared" si="23"/>
        <v>0</v>
      </c>
      <c r="O13" s="285"/>
      <c r="P13" s="285"/>
      <c r="Q13" s="286">
        <f t="shared" si="24"/>
        <v>0</v>
      </c>
      <c r="R13" s="298"/>
      <c r="S13" s="298"/>
      <c r="T13" s="288">
        <f t="shared" si="25"/>
        <v>0</v>
      </c>
      <c r="U13" s="284"/>
      <c r="V13" s="285"/>
      <c r="W13" s="286">
        <f t="shared" si="26"/>
        <v>0</v>
      </c>
      <c r="X13" s="285"/>
      <c r="Y13" s="285"/>
      <c r="Z13" s="286">
        <f t="shared" si="27"/>
        <v>0</v>
      </c>
      <c r="AA13" s="285"/>
      <c r="AB13" s="285"/>
      <c r="AC13" s="286">
        <f t="shared" si="28"/>
        <v>0</v>
      </c>
      <c r="AD13" s="285"/>
      <c r="AE13" s="285"/>
      <c r="AF13" s="286">
        <f t="shared" si="29"/>
        <v>0</v>
      </c>
      <c r="AG13" s="285"/>
      <c r="AH13" s="285"/>
      <c r="AI13" s="286">
        <f t="shared" si="30"/>
        <v>0</v>
      </c>
      <c r="AJ13" s="285"/>
      <c r="AK13" s="285"/>
      <c r="AL13" s="288">
        <f t="shared" si="31"/>
        <v>0</v>
      </c>
      <c r="AM13" s="284"/>
      <c r="AN13" s="285"/>
      <c r="AO13" s="286">
        <f t="shared" si="32"/>
        <v>0</v>
      </c>
      <c r="AP13" s="285"/>
      <c r="AQ13" s="285"/>
      <c r="AR13" s="286">
        <f t="shared" si="33"/>
        <v>0</v>
      </c>
      <c r="AS13" s="285"/>
      <c r="AT13" s="285"/>
      <c r="AU13" s="286">
        <f t="shared" si="34"/>
        <v>0</v>
      </c>
      <c r="AV13" s="285"/>
      <c r="AW13" s="285"/>
      <c r="AX13" s="286">
        <f t="shared" si="35"/>
        <v>0</v>
      </c>
      <c r="AY13" s="285"/>
      <c r="AZ13" s="285"/>
      <c r="BA13" s="286">
        <f t="shared" si="36"/>
        <v>0</v>
      </c>
      <c r="BB13" s="285"/>
      <c r="BC13" s="285"/>
      <c r="BD13" s="288">
        <f t="shared" si="37"/>
        <v>0</v>
      </c>
    </row>
    <row r="14" spans="1:56" ht="15.75" customHeight="1">
      <c r="A14" s="338" t="str">
        <f>'Okul Kurum Listesi'!A12</f>
        <v>ALTINDAĞ</v>
      </c>
      <c r="B14" s="333" t="str">
        <f>'Okul Kurum Listesi'!B12</f>
        <v>ALTINDAĞ MTAL</v>
      </c>
      <c r="C14" s="284"/>
      <c r="D14" s="285"/>
      <c r="E14" s="286">
        <f t="shared" si="20"/>
        <v>0</v>
      </c>
      <c r="F14" s="285"/>
      <c r="G14" s="285"/>
      <c r="H14" s="286">
        <f t="shared" si="21"/>
        <v>0</v>
      </c>
      <c r="I14" s="285"/>
      <c r="J14" s="285"/>
      <c r="K14" s="286">
        <f t="shared" si="22"/>
        <v>0</v>
      </c>
      <c r="L14" s="285"/>
      <c r="M14" s="285"/>
      <c r="N14" s="286">
        <f t="shared" si="23"/>
        <v>0</v>
      </c>
      <c r="O14" s="285"/>
      <c r="P14" s="285"/>
      <c r="Q14" s="286">
        <f t="shared" si="24"/>
        <v>0</v>
      </c>
      <c r="R14" s="298"/>
      <c r="S14" s="298"/>
      <c r="T14" s="288">
        <f t="shared" si="25"/>
        <v>0</v>
      </c>
      <c r="U14" s="284"/>
      <c r="V14" s="285"/>
      <c r="W14" s="286">
        <f t="shared" si="26"/>
        <v>0</v>
      </c>
      <c r="X14" s="285"/>
      <c r="Y14" s="285"/>
      <c r="Z14" s="286">
        <f t="shared" si="27"/>
        <v>0</v>
      </c>
      <c r="AA14" s="285"/>
      <c r="AB14" s="285"/>
      <c r="AC14" s="286">
        <f t="shared" si="28"/>
        <v>0</v>
      </c>
      <c r="AD14" s="285"/>
      <c r="AE14" s="285"/>
      <c r="AF14" s="286">
        <f t="shared" si="29"/>
        <v>0</v>
      </c>
      <c r="AG14" s="285"/>
      <c r="AH14" s="285"/>
      <c r="AI14" s="286">
        <f t="shared" si="30"/>
        <v>0</v>
      </c>
      <c r="AJ14" s="285"/>
      <c r="AK14" s="285"/>
      <c r="AL14" s="288">
        <f t="shared" si="31"/>
        <v>0</v>
      </c>
      <c r="AM14" s="284"/>
      <c r="AN14" s="285"/>
      <c r="AO14" s="286">
        <f t="shared" si="32"/>
        <v>0</v>
      </c>
      <c r="AP14" s="285"/>
      <c r="AQ14" s="285"/>
      <c r="AR14" s="286">
        <f t="shared" si="33"/>
        <v>0</v>
      </c>
      <c r="AS14" s="285"/>
      <c r="AT14" s="285"/>
      <c r="AU14" s="286">
        <f t="shared" si="34"/>
        <v>0</v>
      </c>
      <c r="AV14" s="285"/>
      <c r="AW14" s="285"/>
      <c r="AX14" s="286">
        <f t="shared" si="35"/>
        <v>0</v>
      </c>
      <c r="AY14" s="285"/>
      <c r="AZ14" s="285"/>
      <c r="BA14" s="286">
        <f t="shared" si="36"/>
        <v>0</v>
      </c>
      <c r="BB14" s="285"/>
      <c r="BC14" s="285"/>
      <c r="BD14" s="288">
        <f t="shared" si="37"/>
        <v>0</v>
      </c>
    </row>
    <row r="15" spans="1:56" ht="15.75" customHeight="1">
      <c r="A15" s="338" t="str">
        <f>'Okul Kurum Listesi'!A13</f>
        <v>ALTINDAĞ</v>
      </c>
      <c r="B15" s="333" t="str">
        <f>'Okul Kurum Listesi'!B13</f>
        <v>ANAFARTALAR MTAL</v>
      </c>
      <c r="C15" s="284"/>
      <c r="D15" s="285"/>
      <c r="E15" s="286">
        <f t="shared" si="20"/>
        <v>0</v>
      </c>
      <c r="F15" s="285"/>
      <c r="G15" s="285"/>
      <c r="H15" s="286">
        <f t="shared" si="21"/>
        <v>0</v>
      </c>
      <c r="I15" s="285"/>
      <c r="J15" s="285"/>
      <c r="K15" s="286">
        <f t="shared" si="22"/>
        <v>0</v>
      </c>
      <c r="L15" s="285"/>
      <c r="M15" s="285"/>
      <c r="N15" s="286">
        <f t="shared" si="23"/>
        <v>0</v>
      </c>
      <c r="O15" s="285"/>
      <c r="P15" s="285"/>
      <c r="Q15" s="286">
        <f t="shared" si="24"/>
        <v>0</v>
      </c>
      <c r="R15" s="298"/>
      <c r="S15" s="298"/>
      <c r="T15" s="288">
        <f t="shared" si="25"/>
        <v>0</v>
      </c>
      <c r="U15" s="284"/>
      <c r="V15" s="285"/>
      <c r="W15" s="286">
        <f t="shared" si="26"/>
        <v>0</v>
      </c>
      <c r="X15" s="285"/>
      <c r="Y15" s="285"/>
      <c r="Z15" s="286">
        <f t="shared" si="27"/>
        <v>0</v>
      </c>
      <c r="AA15" s="285"/>
      <c r="AB15" s="285"/>
      <c r="AC15" s="286">
        <f t="shared" si="28"/>
        <v>0</v>
      </c>
      <c r="AD15" s="285"/>
      <c r="AE15" s="285"/>
      <c r="AF15" s="286">
        <f t="shared" si="29"/>
        <v>0</v>
      </c>
      <c r="AG15" s="285"/>
      <c r="AH15" s="285"/>
      <c r="AI15" s="286">
        <f t="shared" si="30"/>
        <v>0</v>
      </c>
      <c r="AJ15" s="285"/>
      <c r="AK15" s="285"/>
      <c r="AL15" s="288">
        <f t="shared" si="31"/>
        <v>0</v>
      </c>
      <c r="AM15" s="284"/>
      <c r="AN15" s="285"/>
      <c r="AO15" s="286">
        <f t="shared" si="32"/>
        <v>0</v>
      </c>
      <c r="AP15" s="285"/>
      <c r="AQ15" s="285"/>
      <c r="AR15" s="286">
        <f t="shared" si="33"/>
        <v>0</v>
      </c>
      <c r="AS15" s="285"/>
      <c r="AT15" s="285"/>
      <c r="AU15" s="286">
        <f t="shared" si="34"/>
        <v>0</v>
      </c>
      <c r="AV15" s="285"/>
      <c r="AW15" s="285"/>
      <c r="AX15" s="286">
        <f t="shared" si="35"/>
        <v>0</v>
      </c>
      <c r="AY15" s="285"/>
      <c r="AZ15" s="285"/>
      <c r="BA15" s="286">
        <f t="shared" si="36"/>
        <v>0</v>
      </c>
      <c r="BB15" s="285"/>
      <c r="BC15" s="285"/>
      <c r="BD15" s="288">
        <f t="shared" si="37"/>
        <v>0</v>
      </c>
    </row>
    <row r="16" spans="1:56" ht="15.75" customHeight="1">
      <c r="A16" s="338" t="str">
        <f>'Okul Kurum Listesi'!A14</f>
        <v>ALTINDAĞ</v>
      </c>
      <c r="B16" s="333" t="str">
        <f>'Okul Kurum Listesi'!B14</f>
        <v>ANKARA MTAL</v>
      </c>
      <c r="C16" s="284"/>
      <c r="D16" s="285"/>
      <c r="E16" s="286">
        <f t="shared" si="20"/>
        <v>0</v>
      </c>
      <c r="F16" s="285"/>
      <c r="G16" s="285"/>
      <c r="H16" s="286">
        <f t="shared" si="21"/>
        <v>0</v>
      </c>
      <c r="I16" s="285"/>
      <c r="J16" s="285"/>
      <c r="K16" s="286">
        <f t="shared" si="22"/>
        <v>0</v>
      </c>
      <c r="L16" s="285"/>
      <c r="M16" s="285"/>
      <c r="N16" s="286">
        <f t="shared" si="23"/>
        <v>0</v>
      </c>
      <c r="O16" s="285"/>
      <c r="P16" s="285"/>
      <c r="Q16" s="286">
        <f t="shared" si="24"/>
        <v>0</v>
      </c>
      <c r="R16" s="298"/>
      <c r="S16" s="298"/>
      <c r="T16" s="288">
        <f t="shared" si="25"/>
        <v>0</v>
      </c>
      <c r="U16" s="284"/>
      <c r="V16" s="285"/>
      <c r="W16" s="286">
        <f t="shared" si="26"/>
        <v>0</v>
      </c>
      <c r="X16" s="285"/>
      <c r="Y16" s="285"/>
      <c r="Z16" s="286">
        <f t="shared" si="27"/>
        <v>0</v>
      </c>
      <c r="AA16" s="285"/>
      <c r="AB16" s="285"/>
      <c r="AC16" s="286">
        <f t="shared" si="28"/>
        <v>0</v>
      </c>
      <c r="AD16" s="285"/>
      <c r="AE16" s="285"/>
      <c r="AF16" s="286">
        <f t="shared" si="29"/>
        <v>0</v>
      </c>
      <c r="AG16" s="285"/>
      <c r="AH16" s="285"/>
      <c r="AI16" s="286">
        <f t="shared" si="30"/>
        <v>0</v>
      </c>
      <c r="AJ16" s="285"/>
      <c r="AK16" s="285"/>
      <c r="AL16" s="288">
        <f t="shared" si="31"/>
        <v>0</v>
      </c>
      <c r="AM16" s="284"/>
      <c r="AN16" s="285"/>
      <c r="AO16" s="286">
        <f t="shared" si="32"/>
        <v>0</v>
      </c>
      <c r="AP16" s="285"/>
      <c r="AQ16" s="285"/>
      <c r="AR16" s="286">
        <f t="shared" si="33"/>
        <v>0</v>
      </c>
      <c r="AS16" s="285"/>
      <c r="AT16" s="285"/>
      <c r="AU16" s="286">
        <f t="shared" si="34"/>
        <v>0</v>
      </c>
      <c r="AV16" s="285"/>
      <c r="AW16" s="285"/>
      <c r="AX16" s="286">
        <f t="shared" si="35"/>
        <v>0</v>
      </c>
      <c r="AY16" s="285"/>
      <c r="AZ16" s="285"/>
      <c r="BA16" s="286">
        <f t="shared" si="36"/>
        <v>0</v>
      </c>
      <c r="BB16" s="285"/>
      <c r="BC16" s="285"/>
      <c r="BD16" s="288">
        <f t="shared" si="37"/>
        <v>0</v>
      </c>
    </row>
    <row r="17" spans="1:56" ht="15.75" customHeight="1">
      <c r="A17" s="338" t="str">
        <f>'Okul Kurum Listesi'!A15</f>
        <v>ALTINDAĞ</v>
      </c>
      <c r="B17" s="333" t="str">
        <f>'Okul Kurum Listesi'!B15</f>
        <v>ATATÜRK MTAL</v>
      </c>
      <c r="C17" s="284"/>
      <c r="D17" s="285"/>
      <c r="E17" s="286">
        <f t="shared" si="20"/>
        <v>0</v>
      </c>
      <c r="F17" s="285"/>
      <c r="G17" s="285"/>
      <c r="H17" s="286">
        <f t="shared" si="21"/>
        <v>0</v>
      </c>
      <c r="I17" s="285"/>
      <c r="J17" s="285"/>
      <c r="K17" s="286">
        <f t="shared" si="22"/>
        <v>0</v>
      </c>
      <c r="L17" s="285"/>
      <c r="M17" s="285"/>
      <c r="N17" s="286">
        <f t="shared" si="23"/>
        <v>0</v>
      </c>
      <c r="O17" s="285"/>
      <c r="P17" s="285"/>
      <c r="Q17" s="286">
        <f t="shared" si="24"/>
        <v>0</v>
      </c>
      <c r="R17" s="298"/>
      <c r="S17" s="298"/>
      <c r="T17" s="288">
        <f t="shared" si="25"/>
        <v>0</v>
      </c>
      <c r="U17" s="284"/>
      <c r="V17" s="285"/>
      <c r="W17" s="286">
        <f t="shared" si="26"/>
        <v>0</v>
      </c>
      <c r="X17" s="285"/>
      <c r="Y17" s="285"/>
      <c r="Z17" s="286">
        <f t="shared" si="27"/>
        <v>0</v>
      </c>
      <c r="AA17" s="285"/>
      <c r="AB17" s="285"/>
      <c r="AC17" s="286">
        <f t="shared" si="28"/>
        <v>0</v>
      </c>
      <c r="AD17" s="285"/>
      <c r="AE17" s="285"/>
      <c r="AF17" s="286">
        <f t="shared" si="29"/>
        <v>0</v>
      </c>
      <c r="AG17" s="285"/>
      <c r="AH17" s="285"/>
      <c r="AI17" s="286">
        <f t="shared" si="30"/>
        <v>0</v>
      </c>
      <c r="AJ17" s="285"/>
      <c r="AK17" s="285"/>
      <c r="AL17" s="288">
        <f t="shared" si="31"/>
        <v>0</v>
      </c>
      <c r="AM17" s="284"/>
      <c r="AN17" s="285"/>
      <c r="AO17" s="286">
        <f t="shared" si="32"/>
        <v>0</v>
      </c>
      <c r="AP17" s="285"/>
      <c r="AQ17" s="285"/>
      <c r="AR17" s="286">
        <f t="shared" si="33"/>
        <v>0</v>
      </c>
      <c r="AS17" s="285"/>
      <c r="AT17" s="285"/>
      <c r="AU17" s="286">
        <f t="shared" si="34"/>
        <v>0</v>
      </c>
      <c r="AV17" s="285"/>
      <c r="AW17" s="285"/>
      <c r="AX17" s="286">
        <f t="shared" si="35"/>
        <v>0</v>
      </c>
      <c r="AY17" s="285"/>
      <c r="AZ17" s="285"/>
      <c r="BA17" s="286">
        <f t="shared" si="36"/>
        <v>0</v>
      </c>
      <c r="BB17" s="285"/>
      <c r="BC17" s="285"/>
      <c r="BD17" s="288">
        <f t="shared" si="37"/>
        <v>0</v>
      </c>
    </row>
    <row r="18" spans="1:56" ht="15.75" customHeight="1">
      <c r="A18" s="338" t="str">
        <f>'Okul Kurum Listesi'!A16</f>
        <v>ALTINDAĞ</v>
      </c>
      <c r="B18" s="333" t="str">
        <f>'Okul Kurum Listesi'!B16</f>
        <v>NECATİBEY MTAL</v>
      </c>
      <c r="C18" s="299"/>
      <c r="D18" s="300"/>
      <c r="E18" s="301">
        <f t="shared" si="20"/>
        <v>0</v>
      </c>
      <c r="F18" s="300"/>
      <c r="G18" s="300"/>
      <c r="H18" s="301">
        <f t="shared" si="21"/>
        <v>0</v>
      </c>
      <c r="I18" s="300"/>
      <c r="J18" s="300"/>
      <c r="K18" s="301">
        <f t="shared" si="22"/>
        <v>0</v>
      </c>
      <c r="L18" s="300"/>
      <c r="M18" s="300"/>
      <c r="N18" s="301">
        <f t="shared" si="23"/>
        <v>0</v>
      </c>
      <c r="O18" s="300"/>
      <c r="P18" s="300"/>
      <c r="Q18" s="301">
        <f t="shared" si="24"/>
        <v>0</v>
      </c>
      <c r="R18" s="302"/>
      <c r="S18" s="302"/>
      <c r="T18" s="303">
        <f t="shared" si="25"/>
        <v>0</v>
      </c>
      <c r="U18" s="299"/>
      <c r="V18" s="300"/>
      <c r="W18" s="301">
        <f t="shared" si="26"/>
        <v>0</v>
      </c>
      <c r="X18" s="300"/>
      <c r="Y18" s="300"/>
      <c r="Z18" s="301">
        <f t="shared" si="27"/>
        <v>0</v>
      </c>
      <c r="AA18" s="300"/>
      <c r="AB18" s="300"/>
      <c r="AC18" s="301">
        <f t="shared" si="28"/>
        <v>0</v>
      </c>
      <c r="AD18" s="300"/>
      <c r="AE18" s="300"/>
      <c r="AF18" s="301">
        <f t="shared" si="29"/>
        <v>0</v>
      </c>
      <c r="AG18" s="300"/>
      <c r="AH18" s="300"/>
      <c r="AI18" s="301">
        <f t="shared" si="30"/>
        <v>0</v>
      </c>
      <c r="AJ18" s="300"/>
      <c r="AK18" s="300"/>
      <c r="AL18" s="303">
        <f t="shared" si="31"/>
        <v>0</v>
      </c>
      <c r="AM18" s="299"/>
      <c r="AN18" s="300"/>
      <c r="AO18" s="301">
        <f t="shared" si="32"/>
        <v>0</v>
      </c>
      <c r="AP18" s="300"/>
      <c r="AQ18" s="300"/>
      <c r="AR18" s="301">
        <f t="shared" si="33"/>
        <v>0</v>
      </c>
      <c r="AS18" s="300"/>
      <c r="AT18" s="300"/>
      <c r="AU18" s="301">
        <f t="shared" si="34"/>
        <v>0</v>
      </c>
      <c r="AV18" s="300"/>
      <c r="AW18" s="300"/>
      <c r="AX18" s="301">
        <f t="shared" si="35"/>
        <v>0</v>
      </c>
      <c r="AY18" s="300"/>
      <c r="AZ18" s="300"/>
      <c r="BA18" s="301">
        <f t="shared" si="36"/>
        <v>0</v>
      </c>
      <c r="BB18" s="300"/>
      <c r="BC18" s="300"/>
      <c r="BD18" s="303">
        <f t="shared" si="37"/>
        <v>0</v>
      </c>
    </row>
    <row r="19" spans="1:56" ht="15.75" customHeight="1">
      <c r="A19" s="338" t="str">
        <f>'Okul Kurum Listesi'!A19</f>
        <v>ALTINDAĞ</v>
      </c>
      <c r="B19" s="333" t="str">
        <f>'Okul Kurum Listesi'!B19</f>
        <v>YILDIRIM BEYAZIT MTAL</v>
      </c>
      <c r="C19" s="284"/>
      <c r="D19" s="285"/>
      <c r="E19" s="286">
        <f t="shared" si="20"/>
        <v>0</v>
      </c>
      <c r="F19" s="285"/>
      <c r="G19" s="285"/>
      <c r="H19" s="286">
        <f t="shared" si="21"/>
        <v>0</v>
      </c>
      <c r="I19" s="285"/>
      <c r="J19" s="285"/>
      <c r="K19" s="286">
        <f t="shared" si="22"/>
        <v>0</v>
      </c>
      <c r="L19" s="285"/>
      <c r="M19" s="285"/>
      <c r="N19" s="286">
        <f t="shared" si="23"/>
        <v>0</v>
      </c>
      <c r="O19" s="285"/>
      <c r="P19" s="285"/>
      <c r="Q19" s="286">
        <f t="shared" si="24"/>
        <v>0</v>
      </c>
      <c r="R19" s="298"/>
      <c r="S19" s="298"/>
      <c r="T19" s="288">
        <f t="shared" si="25"/>
        <v>0</v>
      </c>
      <c r="U19" s="284"/>
      <c r="V19" s="285"/>
      <c r="W19" s="286">
        <f t="shared" si="26"/>
        <v>0</v>
      </c>
      <c r="X19" s="285"/>
      <c r="Y19" s="285"/>
      <c r="Z19" s="286">
        <f t="shared" si="27"/>
        <v>0</v>
      </c>
      <c r="AA19" s="285"/>
      <c r="AB19" s="285"/>
      <c r="AC19" s="286">
        <f t="shared" si="28"/>
        <v>0</v>
      </c>
      <c r="AD19" s="285"/>
      <c r="AE19" s="285"/>
      <c r="AF19" s="286">
        <f t="shared" si="29"/>
        <v>0</v>
      </c>
      <c r="AG19" s="285"/>
      <c r="AH19" s="285"/>
      <c r="AI19" s="286">
        <f t="shared" si="30"/>
        <v>0</v>
      </c>
      <c r="AJ19" s="285"/>
      <c r="AK19" s="285"/>
      <c r="AL19" s="288">
        <f t="shared" si="31"/>
        <v>0</v>
      </c>
      <c r="AM19" s="284"/>
      <c r="AN19" s="285"/>
      <c r="AO19" s="286">
        <f t="shared" si="32"/>
        <v>0</v>
      </c>
      <c r="AP19" s="285"/>
      <c r="AQ19" s="285"/>
      <c r="AR19" s="286">
        <f t="shared" si="33"/>
        <v>0</v>
      </c>
      <c r="AS19" s="285"/>
      <c r="AT19" s="285"/>
      <c r="AU19" s="286">
        <f t="shared" si="34"/>
        <v>0</v>
      </c>
      <c r="AV19" s="285"/>
      <c r="AW19" s="285"/>
      <c r="AX19" s="286">
        <f t="shared" si="35"/>
        <v>0</v>
      </c>
      <c r="AY19" s="285"/>
      <c r="AZ19" s="285"/>
      <c r="BA19" s="286">
        <f t="shared" si="36"/>
        <v>0</v>
      </c>
      <c r="BB19" s="285"/>
      <c r="BC19" s="285"/>
      <c r="BD19" s="288">
        <f t="shared" si="37"/>
        <v>0</v>
      </c>
    </row>
    <row r="20" spans="1:56" ht="15.75" customHeight="1">
      <c r="A20" s="338" t="str">
        <f>'Okul Kurum Listesi'!A20</f>
        <v xml:space="preserve">ALTINDAĞ </v>
      </c>
      <c r="B20" s="333" t="str">
        <f>'Okul Kurum Listesi'!B20</f>
        <v xml:space="preserve">ULUS MTAL </v>
      </c>
      <c r="C20" s="284"/>
      <c r="D20" s="285"/>
      <c r="E20" s="286">
        <f t="shared" si="20"/>
        <v>0</v>
      </c>
      <c r="F20" s="285"/>
      <c r="G20" s="285"/>
      <c r="H20" s="286">
        <f t="shared" si="21"/>
        <v>0</v>
      </c>
      <c r="I20" s="285"/>
      <c r="J20" s="285"/>
      <c r="K20" s="286">
        <f t="shared" si="22"/>
        <v>0</v>
      </c>
      <c r="L20" s="285"/>
      <c r="M20" s="285"/>
      <c r="N20" s="286">
        <f t="shared" si="23"/>
        <v>0</v>
      </c>
      <c r="O20" s="285"/>
      <c r="P20" s="285"/>
      <c r="Q20" s="286">
        <f t="shared" si="24"/>
        <v>0</v>
      </c>
      <c r="R20" s="298"/>
      <c r="S20" s="298"/>
      <c r="T20" s="288">
        <f t="shared" si="25"/>
        <v>0</v>
      </c>
      <c r="U20" s="284"/>
      <c r="V20" s="285"/>
      <c r="W20" s="286">
        <f t="shared" si="26"/>
        <v>0</v>
      </c>
      <c r="X20" s="285"/>
      <c r="Y20" s="285"/>
      <c r="Z20" s="286">
        <f t="shared" si="27"/>
        <v>0</v>
      </c>
      <c r="AA20" s="285"/>
      <c r="AB20" s="285"/>
      <c r="AC20" s="286">
        <f t="shared" si="28"/>
        <v>0</v>
      </c>
      <c r="AD20" s="285"/>
      <c r="AE20" s="285"/>
      <c r="AF20" s="286">
        <f t="shared" si="29"/>
        <v>0</v>
      </c>
      <c r="AG20" s="285"/>
      <c r="AH20" s="285"/>
      <c r="AI20" s="286">
        <f t="shared" si="30"/>
        <v>0</v>
      </c>
      <c r="AJ20" s="285"/>
      <c r="AK20" s="285"/>
      <c r="AL20" s="288">
        <f t="shared" si="31"/>
        <v>0</v>
      </c>
      <c r="AM20" s="284"/>
      <c r="AN20" s="285"/>
      <c r="AO20" s="286">
        <f t="shared" si="32"/>
        <v>0</v>
      </c>
      <c r="AP20" s="285"/>
      <c r="AQ20" s="285"/>
      <c r="AR20" s="286">
        <f t="shared" si="33"/>
        <v>0</v>
      </c>
      <c r="AS20" s="285"/>
      <c r="AT20" s="285"/>
      <c r="AU20" s="286">
        <f t="shared" si="34"/>
        <v>0</v>
      </c>
      <c r="AV20" s="285"/>
      <c r="AW20" s="285"/>
      <c r="AX20" s="286">
        <f t="shared" si="35"/>
        <v>0</v>
      </c>
      <c r="AY20" s="285"/>
      <c r="AZ20" s="285"/>
      <c r="BA20" s="286">
        <f t="shared" si="36"/>
        <v>0</v>
      </c>
      <c r="BB20" s="285"/>
      <c r="BC20" s="285"/>
      <c r="BD20" s="288">
        <f t="shared" si="37"/>
        <v>0</v>
      </c>
    </row>
    <row r="21" spans="1:56" ht="15.75" customHeight="1">
      <c r="A21" s="338" t="str">
        <f>'Okul Kurum Listesi'!A21</f>
        <v>ALTINDAĞ</v>
      </c>
      <c r="B21" s="333" t="str">
        <f>'Okul Kurum Listesi'!B21</f>
        <v>ZÜBEYDE HANIM MTAL</v>
      </c>
      <c r="C21" s="284"/>
      <c r="D21" s="285"/>
      <c r="E21" s="286">
        <f t="shared" si="20"/>
        <v>0</v>
      </c>
      <c r="F21" s="285"/>
      <c r="G21" s="285"/>
      <c r="H21" s="286">
        <f t="shared" si="21"/>
        <v>0</v>
      </c>
      <c r="I21" s="285"/>
      <c r="J21" s="285"/>
      <c r="K21" s="286">
        <f t="shared" si="22"/>
        <v>0</v>
      </c>
      <c r="L21" s="285"/>
      <c r="M21" s="285"/>
      <c r="N21" s="286">
        <f t="shared" si="23"/>
        <v>0</v>
      </c>
      <c r="O21" s="285"/>
      <c r="P21" s="285"/>
      <c r="Q21" s="286">
        <f t="shared" si="24"/>
        <v>0</v>
      </c>
      <c r="R21" s="298"/>
      <c r="S21" s="298"/>
      <c r="T21" s="288">
        <f t="shared" si="25"/>
        <v>0</v>
      </c>
      <c r="U21" s="284"/>
      <c r="V21" s="285"/>
      <c r="W21" s="286">
        <f t="shared" si="26"/>
        <v>0</v>
      </c>
      <c r="X21" s="285"/>
      <c r="Y21" s="285"/>
      <c r="Z21" s="286">
        <f t="shared" si="27"/>
        <v>0</v>
      </c>
      <c r="AA21" s="285"/>
      <c r="AB21" s="285"/>
      <c r="AC21" s="286">
        <f t="shared" si="28"/>
        <v>0</v>
      </c>
      <c r="AD21" s="285"/>
      <c r="AE21" s="285"/>
      <c r="AF21" s="286">
        <f t="shared" si="29"/>
        <v>0</v>
      </c>
      <c r="AG21" s="285"/>
      <c r="AH21" s="285"/>
      <c r="AI21" s="286">
        <f t="shared" si="30"/>
        <v>0</v>
      </c>
      <c r="AJ21" s="285"/>
      <c r="AK21" s="285"/>
      <c r="AL21" s="288">
        <f t="shared" si="31"/>
        <v>0</v>
      </c>
      <c r="AM21" s="284"/>
      <c r="AN21" s="285"/>
      <c r="AO21" s="286">
        <f t="shared" si="32"/>
        <v>0</v>
      </c>
      <c r="AP21" s="285"/>
      <c r="AQ21" s="285"/>
      <c r="AR21" s="286">
        <f t="shared" si="33"/>
        <v>0</v>
      </c>
      <c r="AS21" s="285"/>
      <c r="AT21" s="285"/>
      <c r="AU21" s="286">
        <f t="shared" si="34"/>
        <v>0</v>
      </c>
      <c r="AV21" s="285"/>
      <c r="AW21" s="285"/>
      <c r="AX21" s="286">
        <f t="shared" si="35"/>
        <v>0</v>
      </c>
      <c r="AY21" s="285"/>
      <c r="AZ21" s="285"/>
      <c r="BA21" s="286">
        <f t="shared" si="36"/>
        <v>0</v>
      </c>
      <c r="BB21" s="285"/>
      <c r="BC21" s="285"/>
      <c r="BD21" s="288">
        <f t="shared" si="37"/>
        <v>0</v>
      </c>
    </row>
    <row r="22" spans="1:56" ht="18">
      <c r="A22" s="339" t="str">
        <f>'Okul Kurum Listesi'!A22</f>
        <v>ALTINDAĞ   TOPLAMI</v>
      </c>
      <c r="B22" s="262">
        <f>'Okul Kurum Listesi'!B22</f>
        <v>15</v>
      </c>
      <c r="C22" s="289">
        <f>SUM(C9:C21)</f>
        <v>0</v>
      </c>
      <c r="D22" s="290">
        <f t="shared" ref="D22:BD22" si="38">SUM(D9:D21)</f>
        <v>0</v>
      </c>
      <c r="E22" s="290">
        <f t="shared" si="38"/>
        <v>0</v>
      </c>
      <c r="F22" s="290">
        <f t="shared" si="38"/>
        <v>0</v>
      </c>
      <c r="G22" s="290">
        <f t="shared" si="38"/>
        <v>0</v>
      </c>
      <c r="H22" s="290">
        <f t="shared" si="38"/>
        <v>0</v>
      </c>
      <c r="I22" s="290">
        <f t="shared" si="38"/>
        <v>0</v>
      </c>
      <c r="J22" s="290">
        <f t="shared" si="38"/>
        <v>0</v>
      </c>
      <c r="K22" s="290">
        <f t="shared" si="38"/>
        <v>0</v>
      </c>
      <c r="L22" s="290">
        <f t="shared" si="38"/>
        <v>0</v>
      </c>
      <c r="M22" s="290">
        <f t="shared" si="38"/>
        <v>0</v>
      </c>
      <c r="N22" s="290">
        <f t="shared" si="38"/>
        <v>0</v>
      </c>
      <c r="O22" s="290">
        <f t="shared" si="38"/>
        <v>0</v>
      </c>
      <c r="P22" s="290">
        <f t="shared" si="38"/>
        <v>0</v>
      </c>
      <c r="Q22" s="290">
        <f t="shared" si="38"/>
        <v>0</v>
      </c>
      <c r="R22" s="304">
        <f t="shared" si="38"/>
        <v>0</v>
      </c>
      <c r="S22" s="304">
        <f t="shared" si="38"/>
        <v>0</v>
      </c>
      <c r="T22" s="292">
        <f t="shared" si="38"/>
        <v>0</v>
      </c>
      <c r="U22" s="289">
        <f t="shared" si="38"/>
        <v>0</v>
      </c>
      <c r="V22" s="290">
        <f t="shared" si="38"/>
        <v>0</v>
      </c>
      <c r="W22" s="290">
        <f t="shared" si="38"/>
        <v>0</v>
      </c>
      <c r="X22" s="290">
        <f t="shared" si="38"/>
        <v>0</v>
      </c>
      <c r="Y22" s="290">
        <f t="shared" si="38"/>
        <v>0</v>
      </c>
      <c r="Z22" s="290">
        <f t="shared" si="38"/>
        <v>0</v>
      </c>
      <c r="AA22" s="290">
        <f t="shared" si="38"/>
        <v>0</v>
      </c>
      <c r="AB22" s="290">
        <f t="shared" si="38"/>
        <v>0</v>
      </c>
      <c r="AC22" s="290">
        <f t="shared" si="38"/>
        <v>0</v>
      </c>
      <c r="AD22" s="290">
        <f t="shared" si="38"/>
        <v>0</v>
      </c>
      <c r="AE22" s="290">
        <f t="shared" si="38"/>
        <v>0</v>
      </c>
      <c r="AF22" s="290">
        <f t="shared" si="38"/>
        <v>0</v>
      </c>
      <c r="AG22" s="290">
        <f t="shared" si="38"/>
        <v>0</v>
      </c>
      <c r="AH22" s="290">
        <f t="shared" si="38"/>
        <v>0</v>
      </c>
      <c r="AI22" s="290">
        <f t="shared" si="38"/>
        <v>0</v>
      </c>
      <c r="AJ22" s="290">
        <f t="shared" si="38"/>
        <v>0</v>
      </c>
      <c r="AK22" s="290">
        <f t="shared" si="38"/>
        <v>0</v>
      </c>
      <c r="AL22" s="292">
        <f t="shared" si="38"/>
        <v>0</v>
      </c>
      <c r="AM22" s="289">
        <f t="shared" si="38"/>
        <v>0</v>
      </c>
      <c r="AN22" s="290">
        <f t="shared" si="38"/>
        <v>0</v>
      </c>
      <c r="AO22" s="290">
        <f t="shared" si="38"/>
        <v>0</v>
      </c>
      <c r="AP22" s="290">
        <f t="shared" si="38"/>
        <v>0</v>
      </c>
      <c r="AQ22" s="290">
        <f t="shared" si="38"/>
        <v>0</v>
      </c>
      <c r="AR22" s="290">
        <f t="shared" si="38"/>
        <v>0</v>
      </c>
      <c r="AS22" s="290">
        <f t="shared" si="38"/>
        <v>0</v>
      </c>
      <c r="AT22" s="290">
        <f t="shared" si="38"/>
        <v>0</v>
      </c>
      <c r="AU22" s="290">
        <f t="shared" si="38"/>
        <v>0</v>
      </c>
      <c r="AV22" s="290">
        <f t="shared" si="38"/>
        <v>0</v>
      </c>
      <c r="AW22" s="290">
        <f t="shared" si="38"/>
        <v>0</v>
      </c>
      <c r="AX22" s="290">
        <f>SUM(AX9:AX21)</f>
        <v>0</v>
      </c>
      <c r="AY22" s="290">
        <f t="shared" si="38"/>
        <v>0</v>
      </c>
      <c r="AZ22" s="290">
        <f t="shared" si="38"/>
        <v>0</v>
      </c>
      <c r="BA22" s="290">
        <f t="shared" si="38"/>
        <v>0</v>
      </c>
      <c r="BB22" s="290">
        <f t="shared" si="38"/>
        <v>0</v>
      </c>
      <c r="BC22" s="290">
        <f t="shared" si="38"/>
        <v>0</v>
      </c>
      <c r="BD22" s="292">
        <f t="shared" si="38"/>
        <v>0</v>
      </c>
    </row>
    <row r="23" spans="1:56" ht="15.75" customHeight="1">
      <c r="A23" s="334" t="str">
        <f>'Okul Kurum Listesi'!A23</f>
        <v>AYAŞ</v>
      </c>
      <c r="B23" s="332" t="str">
        <f>'Okul Kurum Listesi'!B23</f>
        <v>AYAŞ NAİME ALİ KARATAŞ ÇPL</v>
      </c>
      <c r="C23" s="284"/>
      <c r="D23" s="285"/>
      <c r="E23" s="286"/>
      <c r="F23" s="285"/>
      <c r="G23" s="285"/>
      <c r="H23" s="286"/>
      <c r="I23" s="285"/>
      <c r="J23" s="285"/>
      <c r="K23" s="286"/>
      <c r="L23" s="285"/>
      <c r="M23" s="285">
        <f>SUM(K23:L23)</f>
        <v>0</v>
      </c>
      <c r="N23" s="286"/>
      <c r="O23" s="285"/>
      <c r="P23" s="285">
        <f>SUM(N23:O23)</f>
        <v>0</v>
      </c>
      <c r="Q23" s="286"/>
      <c r="R23" s="298"/>
      <c r="S23" s="298">
        <f>SUM(Q23:R23)</f>
        <v>0</v>
      </c>
      <c r="T23" s="288"/>
      <c r="U23" s="284"/>
      <c r="V23" s="285">
        <f>SUM(T23:U23)</f>
        <v>0</v>
      </c>
      <c r="W23" s="286"/>
      <c r="X23" s="285"/>
      <c r="Y23" s="285">
        <f>SUM(W23:X23)</f>
        <v>0</v>
      </c>
      <c r="Z23" s="286"/>
      <c r="AA23" s="285"/>
      <c r="AB23" s="285">
        <f>SUM(Z23:AA23)</f>
        <v>0</v>
      </c>
      <c r="AC23" s="286"/>
      <c r="AD23" s="285"/>
      <c r="AE23" s="285">
        <f>SUM(AC23:AD23)</f>
        <v>0</v>
      </c>
      <c r="AF23" s="286"/>
      <c r="AG23" s="285"/>
      <c r="AH23" s="285">
        <f>SUM(AF23:AG23)</f>
        <v>0</v>
      </c>
      <c r="AI23" s="286"/>
      <c r="AJ23" s="285"/>
      <c r="AK23" s="285">
        <f>SUM(AI23:AJ23)</f>
        <v>0</v>
      </c>
      <c r="AL23" s="288"/>
      <c r="AM23" s="284"/>
      <c r="AN23" s="285">
        <f>SUM(AL23:AM23)</f>
        <v>0</v>
      </c>
      <c r="AO23" s="286"/>
      <c r="AP23" s="285"/>
      <c r="AQ23" s="285">
        <f>SUM(AO23:AP23)</f>
        <v>0</v>
      </c>
      <c r="AR23" s="286"/>
      <c r="AS23" s="285"/>
      <c r="AT23" s="285">
        <f>SUM(AR23:AS23)</f>
        <v>0</v>
      </c>
      <c r="AU23" s="286"/>
      <c r="AV23" s="285"/>
      <c r="AW23" s="285">
        <f>SUM(AU23:AV23)</f>
        <v>0</v>
      </c>
      <c r="AX23" s="286"/>
      <c r="AY23" s="285"/>
      <c r="AZ23" s="285">
        <f>SUM(AX23:AY23)</f>
        <v>0</v>
      </c>
      <c r="BA23" s="286"/>
      <c r="BB23" s="285"/>
      <c r="BC23" s="285">
        <f>SUM(BA23:BB23)</f>
        <v>0</v>
      </c>
      <c r="BD23" s="288"/>
    </row>
    <row r="24" spans="1:56" ht="15.75" customHeight="1">
      <c r="A24" s="267" t="str">
        <f>'Okul Kurum Listesi'!A24</f>
        <v>AYAŞ   TOPLAMI</v>
      </c>
      <c r="B24" s="263">
        <f>'Okul Kurum Listesi'!B24</f>
        <v>1</v>
      </c>
      <c r="C24" s="272">
        <f>SUM(C23)</f>
        <v>0</v>
      </c>
      <c r="D24" s="273">
        <f t="shared" ref="D24:BD24" si="39">SUM(D23)</f>
        <v>0</v>
      </c>
      <c r="E24" s="273">
        <f t="shared" si="39"/>
        <v>0</v>
      </c>
      <c r="F24" s="273">
        <f t="shared" si="39"/>
        <v>0</v>
      </c>
      <c r="G24" s="273">
        <f t="shared" si="39"/>
        <v>0</v>
      </c>
      <c r="H24" s="273">
        <f t="shared" si="39"/>
        <v>0</v>
      </c>
      <c r="I24" s="273">
        <f t="shared" si="39"/>
        <v>0</v>
      </c>
      <c r="J24" s="273">
        <f t="shared" si="39"/>
        <v>0</v>
      </c>
      <c r="K24" s="273">
        <f t="shared" si="39"/>
        <v>0</v>
      </c>
      <c r="L24" s="273">
        <f t="shared" si="39"/>
        <v>0</v>
      </c>
      <c r="M24" s="273">
        <f t="shared" si="39"/>
        <v>0</v>
      </c>
      <c r="N24" s="273">
        <f t="shared" si="39"/>
        <v>0</v>
      </c>
      <c r="O24" s="273">
        <f t="shared" si="39"/>
        <v>0</v>
      </c>
      <c r="P24" s="273">
        <f t="shared" si="39"/>
        <v>0</v>
      </c>
      <c r="Q24" s="273">
        <f t="shared" si="39"/>
        <v>0</v>
      </c>
      <c r="R24" s="305">
        <f t="shared" si="39"/>
        <v>0</v>
      </c>
      <c r="S24" s="305">
        <f t="shared" si="39"/>
        <v>0</v>
      </c>
      <c r="T24" s="274">
        <f t="shared" si="39"/>
        <v>0</v>
      </c>
      <c r="U24" s="272">
        <f t="shared" si="39"/>
        <v>0</v>
      </c>
      <c r="V24" s="273">
        <f t="shared" si="39"/>
        <v>0</v>
      </c>
      <c r="W24" s="273">
        <f t="shared" si="39"/>
        <v>0</v>
      </c>
      <c r="X24" s="273">
        <f t="shared" si="39"/>
        <v>0</v>
      </c>
      <c r="Y24" s="273">
        <f t="shared" si="39"/>
        <v>0</v>
      </c>
      <c r="Z24" s="273">
        <f t="shared" si="39"/>
        <v>0</v>
      </c>
      <c r="AA24" s="273">
        <f t="shared" si="39"/>
        <v>0</v>
      </c>
      <c r="AB24" s="273">
        <f t="shared" si="39"/>
        <v>0</v>
      </c>
      <c r="AC24" s="273">
        <f t="shared" si="39"/>
        <v>0</v>
      </c>
      <c r="AD24" s="273">
        <f t="shared" si="39"/>
        <v>0</v>
      </c>
      <c r="AE24" s="273">
        <f t="shared" si="39"/>
        <v>0</v>
      </c>
      <c r="AF24" s="273">
        <f t="shared" si="39"/>
        <v>0</v>
      </c>
      <c r="AG24" s="273">
        <f t="shared" si="39"/>
        <v>0</v>
      </c>
      <c r="AH24" s="273">
        <f t="shared" si="39"/>
        <v>0</v>
      </c>
      <c r="AI24" s="273">
        <f t="shared" si="39"/>
        <v>0</v>
      </c>
      <c r="AJ24" s="273">
        <f t="shared" si="39"/>
        <v>0</v>
      </c>
      <c r="AK24" s="273">
        <f t="shared" si="39"/>
        <v>0</v>
      </c>
      <c r="AL24" s="274">
        <f t="shared" si="39"/>
        <v>0</v>
      </c>
      <c r="AM24" s="272">
        <f t="shared" si="39"/>
        <v>0</v>
      </c>
      <c r="AN24" s="273">
        <f t="shared" si="39"/>
        <v>0</v>
      </c>
      <c r="AO24" s="273">
        <f t="shared" si="39"/>
        <v>0</v>
      </c>
      <c r="AP24" s="273">
        <f t="shared" si="39"/>
        <v>0</v>
      </c>
      <c r="AQ24" s="273">
        <f t="shared" si="39"/>
        <v>0</v>
      </c>
      <c r="AR24" s="273">
        <f t="shared" si="39"/>
        <v>0</v>
      </c>
      <c r="AS24" s="273">
        <f t="shared" si="39"/>
        <v>0</v>
      </c>
      <c r="AT24" s="273">
        <f t="shared" si="39"/>
        <v>0</v>
      </c>
      <c r="AU24" s="273">
        <f t="shared" si="39"/>
        <v>0</v>
      </c>
      <c r="AV24" s="273">
        <f t="shared" si="39"/>
        <v>0</v>
      </c>
      <c r="AW24" s="273">
        <f t="shared" si="39"/>
        <v>0</v>
      </c>
      <c r="AX24" s="273">
        <f t="shared" si="39"/>
        <v>0</v>
      </c>
      <c r="AY24" s="273">
        <f t="shared" si="39"/>
        <v>0</v>
      </c>
      <c r="AZ24" s="273">
        <f t="shared" si="39"/>
        <v>0</v>
      </c>
      <c r="BA24" s="273">
        <f t="shared" si="39"/>
        <v>0</v>
      </c>
      <c r="BB24" s="273">
        <f t="shared" si="39"/>
        <v>0</v>
      </c>
      <c r="BC24" s="273">
        <f t="shared" si="39"/>
        <v>0</v>
      </c>
      <c r="BD24" s="274">
        <f t="shared" si="39"/>
        <v>0</v>
      </c>
    </row>
    <row r="25" spans="1:56" ht="15.75" customHeight="1">
      <c r="A25" s="334" t="str">
        <f>'Okul Kurum Listesi'!A25</f>
        <v>BALA</v>
      </c>
      <c r="B25" s="332" t="str">
        <f>'Okul Kurum Listesi'!B25</f>
        <v>AFŞAR ÇPL</v>
      </c>
      <c r="C25" s="284"/>
      <c r="D25" s="285"/>
      <c r="E25" s="286">
        <f t="shared" ref="E25:E28" si="40">SUM(C25:D25)</f>
        <v>0</v>
      </c>
      <c r="F25" s="285"/>
      <c r="G25" s="285"/>
      <c r="H25" s="286">
        <f t="shared" ref="H25:H28" si="41">SUM(F25:G25)</f>
        <v>0</v>
      </c>
      <c r="I25" s="285"/>
      <c r="J25" s="285"/>
      <c r="K25" s="286">
        <f t="shared" ref="K25:K28" si="42">SUM(I25:J25)</f>
        <v>0</v>
      </c>
      <c r="L25" s="285"/>
      <c r="M25" s="285"/>
      <c r="N25" s="286">
        <f t="shared" ref="N25:N28" si="43">SUM(L25:M25)</f>
        <v>0</v>
      </c>
      <c r="O25" s="285"/>
      <c r="P25" s="285"/>
      <c r="Q25" s="286">
        <f t="shared" ref="Q25:Q28" si="44">SUM(O25:P25)</f>
        <v>0</v>
      </c>
      <c r="R25" s="298"/>
      <c r="S25" s="298"/>
      <c r="T25" s="288">
        <f t="shared" ref="T25:T28" si="45">SUM(R25:S25)</f>
        <v>0</v>
      </c>
      <c r="U25" s="284"/>
      <c r="V25" s="285"/>
      <c r="W25" s="286">
        <f t="shared" ref="W25:W28" si="46">SUM(U25:V25)</f>
        <v>0</v>
      </c>
      <c r="X25" s="285"/>
      <c r="Y25" s="285"/>
      <c r="Z25" s="286">
        <f t="shared" ref="Z25:Z28" si="47">SUM(X25:Y25)</f>
        <v>0</v>
      </c>
      <c r="AA25" s="285"/>
      <c r="AB25" s="285"/>
      <c r="AC25" s="286">
        <f t="shared" ref="AC25:AC28" si="48">SUM(AA25:AB25)</f>
        <v>0</v>
      </c>
      <c r="AD25" s="285"/>
      <c r="AE25" s="285"/>
      <c r="AF25" s="286">
        <f t="shared" ref="AF25:AF28" si="49">SUM(AD25:AE25)</f>
        <v>0</v>
      </c>
      <c r="AG25" s="285"/>
      <c r="AH25" s="285"/>
      <c r="AI25" s="286">
        <f t="shared" ref="AI25:AI28" si="50">SUM(AG25:AH25)</f>
        <v>0</v>
      </c>
      <c r="AJ25" s="285"/>
      <c r="AK25" s="285"/>
      <c r="AL25" s="288">
        <f t="shared" ref="AL25:AL28" si="51">SUM(AJ25:AK25)</f>
        <v>0</v>
      </c>
      <c r="AM25" s="284"/>
      <c r="AN25" s="285"/>
      <c r="AO25" s="286">
        <f t="shared" ref="AO25:AO28" si="52">SUM(AM25:AN25)</f>
        <v>0</v>
      </c>
      <c r="AP25" s="285"/>
      <c r="AQ25" s="285"/>
      <c r="AR25" s="286">
        <f t="shared" ref="AR25:AR28" si="53">SUM(AP25:AQ25)</f>
        <v>0</v>
      </c>
      <c r="AS25" s="285"/>
      <c r="AT25" s="285"/>
      <c r="AU25" s="286">
        <f t="shared" ref="AU25:AU28" si="54">SUM(AS25:AT25)</f>
        <v>0</v>
      </c>
      <c r="AV25" s="285"/>
      <c r="AW25" s="285"/>
      <c r="AX25" s="286">
        <f t="shared" ref="AX25:AX28" si="55">SUM(AV25:AW25)</f>
        <v>0</v>
      </c>
      <c r="AY25" s="285"/>
      <c r="AZ25" s="285"/>
      <c r="BA25" s="286">
        <f t="shared" ref="BA25:BA28" si="56">SUM(AY25:AZ25)</f>
        <v>0</v>
      </c>
      <c r="BB25" s="285"/>
      <c r="BC25" s="285"/>
      <c r="BD25" s="288">
        <f t="shared" ref="BD25:BD28" si="57">SUM(BB25:BC25)</f>
        <v>0</v>
      </c>
    </row>
    <row r="26" spans="1:56" ht="15.75" customHeight="1">
      <c r="A26" s="334" t="str">
        <f>'Okul Kurum Listesi'!A26</f>
        <v>BALA</v>
      </c>
      <c r="B26" s="332" t="str">
        <f>'Okul Kurum Listesi'!B26</f>
        <v>BALA ATATÜRK MTAL</v>
      </c>
      <c r="C26" s="284"/>
      <c r="D26" s="285"/>
      <c r="E26" s="286">
        <f t="shared" si="40"/>
        <v>0</v>
      </c>
      <c r="F26" s="285"/>
      <c r="G26" s="285"/>
      <c r="H26" s="286">
        <f t="shared" si="41"/>
        <v>0</v>
      </c>
      <c r="I26" s="285"/>
      <c r="J26" s="285"/>
      <c r="K26" s="286">
        <f t="shared" si="42"/>
        <v>0</v>
      </c>
      <c r="L26" s="285"/>
      <c r="M26" s="285"/>
      <c r="N26" s="286">
        <f t="shared" si="43"/>
        <v>0</v>
      </c>
      <c r="O26" s="285"/>
      <c r="P26" s="285"/>
      <c r="Q26" s="286">
        <f t="shared" si="44"/>
        <v>0</v>
      </c>
      <c r="R26" s="298"/>
      <c r="S26" s="298"/>
      <c r="T26" s="288">
        <f t="shared" si="45"/>
        <v>0</v>
      </c>
      <c r="U26" s="284"/>
      <c r="V26" s="285"/>
      <c r="W26" s="286">
        <f t="shared" si="46"/>
        <v>0</v>
      </c>
      <c r="X26" s="285"/>
      <c r="Y26" s="285"/>
      <c r="Z26" s="286">
        <f t="shared" si="47"/>
        <v>0</v>
      </c>
      <c r="AA26" s="285"/>
      <c r="AB26" s="285"/>
      <c r="AC26" s="286">
        <f t="shared" si="48"/>
        <v>0</v>
      </c>
      <c r="AD26" s="285"/>
      <c r="AE26" s="285"/>
      <c r="AF26" s="286">
        <f t="shared" si="49"/>
        <v>0</v>
      </c>
      <c r="AG26" s="285"/>
      <c r="AH26" s="285"/>
      <c r="AI26" s="286">
        <f t="shared" si="50"/>
        <v>0</v>
      </c>
      <c r="AJ26" s="285"/>
      <c r="AK26" s="285"/>
      <c r="AL26" s="288">
        <f t="shared" si="51"/>
        <v>0</v>
      </c>
      <c r="AM26" s="284"/>
      <c r="AN26" s="285"/>
      <c r="AO26" s="286">
        <f t="shared" si="52"/>
        <v>0</v>
      </c>
      <c r="AP26" s="285"/>
      <c r="AQ26" s="285"/>
      <c r="AR26" s="286">
        <f t="shared" si="53"/>
        <v>0</v>
      </c>
      <c r="AS26" s="285"/>
      <c r="AT26" s="285"/>
      <c r="AU26" s="286">
        <f t="shared" si="54"/>
        <v>0</v>
      </c>
      <c r="AV26" s="285"/>
      <c r="AW26" s="285"/>
      <c r="AX26" s="286">
        <f t="shared" si="55"/>
        <v>0</v>
      </c>
      <c r="AY26" s="285"/>
      <c r="AZ26" s="285"/>
      <c r="BA26" s="286">
        <f t="shared" si="56"/>
        <v>0</v>
      </c>
      <c r="BB26" s="285"/>
      <c r="BC26" s="285"/>
      <c r="BD26" s="288">
        <f t="shared" si="57"/>
        <v>0</v>
      </c>
    </row>
    <row r="27" spans="1:56" ht="15.75" customHeight="1">
      <c r="A27" s="334" t="str">
        <f>'Okul Kurum Listesi'!A27</f>
        <v>BALA</v>
      </c>
      <c r="B27" s="332" t="str">
        <f>'Okul Kurum Listesi'!B27</f>
        <v>FAİK GÜNGÖR ÇPL</v>
      </c>
      <c r="C27" s="284"/>
      <c r="D27" s="285"/>
      <c r="E27" s="286">
        <f t="shared" si="40"/>
        <v>0</v>
      </c>
      <c r="F27" s="285"/>
      <c r="G27" s="285"/>
      <c r="H27" s="286">
        <f t="shared" si="41"/>
        <v>0</v>
      </c>
      <c r="I27" s="285"/>
      <c r="J27" s="285"/>
      <c r="K27" s="286">
        <f t="shared" si="42"/>
        <v>0</v>
      </c>
      <c r="L27" s="285"/>
      <c r="M27" s="285"/>
      <c r="N27" s="286">
        <f t="shared" si="43"/>
        <v>0</v>
      </c>
      <c r="O27" s="285"/>
      <c r="P27" s="285"/>
      <c r="Q27" s="286">
        <f t="shared" si="44"/>
        <v>0</v>
      </c>
      <c r="R27" s="298"/>
      <c r="S27" s="298"/>
      <c r="T27" s="288">
        <f t="shared" si="45"/>
        <v>0</v>
      </c>
      <c r="U27" s="284"/>
      <c r="V27" s="285"/>
      <c r="W27" s="286">
        <f t="shared" si="46"/>
        <v>0</v>
      </c>
      <c r="X27" s="285"/>
      <c r="Y27" s="285"/>
      <c r="Z27" s="286">
        <f t="shared" si="47"/>
        <v>0</v>
      </c>
      <c r="AA27" s="285"/>
      <c r="AB27" s="285"/>
      <c r="AC27" s="286">
        <f t="shared" si="48"/>
        <v>0</v>
      </c>
      <c r="AD27" s="285"/>
      <c r="AE27" s="285"/>
      <c r="AF27" s="286">
        <f t="shared" si="49"/>
        <v>0</v>
      </c>
      <c r="AG27" s="285"/>
      <c r="AH27" s="285"/>
      <c r="AI27" s="286">
        <f t="shared" si="50"/>
        <v>0</v>
      </c>
      <c r="AJ27" s="285"/>
      <c r="AK27" s="285"/>
      <c r="AL27" s="288">
        <f t="shared" si="51"/>
        <v>0</v>
      </c>
      <c r="AM27" s="284"/>
      <c r="AN27" s="285"/>
      <c r="AO27" s="286">
        <f t="shared" si="52"/>
        <v>0</v>
      </c>
      <c r="AP27" s="285"/>
      <c r="AQ27" s="285"/>
      <c r="AR27" s="286">
        <f t="shared" si="53"/>
        <v>0</v>
      </c>
      <c r="AS27" s="285"/>
      <c r="AT27" s="285"/>
      <c r="AU27" s="286">
        <f t="shared" si="54"/>
        <v>0</v>
      </c>
      <c r="AV27" s="285"/>
      <c r="AW27" s="285"/>
      <c r="AX27" s="286">
        <f t="shared" si="55"/>
        <v>0</v>
      </c>
      <c r="AY27" s="285"/>
      <c r="AZ27" s="285"/>
      <c r="BA27" s="286">
        <f t="shared" si="56"/>
        <v>0</v>
      </c>
      <c r="BB27" s="285"/>
      <c r="BC27" s="285"/>
      <c r="BD27" s="288">
        <f t="shared" si="57"/>
        <v>0</v>
      </c>
    </row>
    <row r="28" spans="1:56" ht="15.75" customHeight="1">
      <c r="A28" s="334" t="str">
        <f>'Okul Kurum Listesi'!A28</f>
        <v>BALA</v>
      </c>
      <c r="B28" s="332" t="str">
        <f>'Okul Kurum Listesi'!B28</f>
        <v>KEMAL ŞAHİN MTAL</v>
      </c>
      <c r="C28" s="284"/>
      <c r="D28" s="285"/>
      <c r="E28" s="286">
        <f t="shared" si="40"/>
        <v>0</v>
      </c>
      <c r="F28" s="285"/>
      <c r="G28" s="285"/>
      <c r="H28" s="286">
        <f t="shared" si="41"/>
        <v>0</v>
      </c>
      <c r="I28" s="285"/>
      <c r="J28" s="285"/>
      <c r="K28" s="286">
        <f t="shared" si="42"/>
        <v>0</v>
      </c>
      <c r="L28" s="285"/>
      <c r="M28" s="285"/>
      <c r="N28" s="286">
        <f t="shared" si="43"/>
        <v>0</v>
      </c>
      <c r="O28" s="285"/>
      <c r="P28" s="285"/>
      <c r="Q28" s="286">
        <f t="shared" si="44"/>
        <v>0</v>
      </c>
      <c r="R28" s="298"/>
      <c r="S28" s="298"/>
      <c r="T28" s="288">
        <f t="shared" si="45"/>
        <v>0</v>
      </c>
      <c r="U28" s="284"/>
      <c r="V28" s="285"/>
      <c r="W28" s="286">
        <f t="shared" si="46"/>
        <v>0</v>
      </c>
      <c r="X28" s="285"/>
      <c r="Y28" s="285"/>
      <c r="Z28" s="286">
        <f t="shared" si="47"/>
        <v>0</v>
      </c>
      <c r="AA28" s="285"/>
      <c r="AB28" s="285"/>
      <c r="AC28" s="286">
        <f t="shared" si="48"/>
        <v>0</v>
      </c>
      <c r="AD28" s="285"/>
      <c r="AE28" s="285"/>
      <c r="AF28" s="286">
        <f t="shared" si="49"/>
        <v>0</v>
      </c>
      <c r="AG28" s="285"/>
      <c r="AH28" s="285"/>
      <c r="AI28" s="286">
        <f t="shared" si="50"/>
        <v>0</v>
      </c>
      <c r="AJ28" s="285"/>
      <c r="AK28" s="285"/>
      <c r="AL28" s="288">
        <f t="shared" si="51"/>
        <v>0</v>
      </c>
      <c r="AM28" s="284"/>
      <c r="AN28" s="285"/>
      <c r="AO28" s="286">
        <f t="shared" si="52"/>
        <v>0</v>
      </c>
      <c r="AP28" s="285"/>
      <c r="AQ28" s="285"/>
      <c r="AR28" s="286">
        <f t="shared" si="53"/>
        <v>0</v>
      </c>
      <c r="AS28" s="285"/>
      <c r="AT28" s="285"/>
      <c r="AU28" s="286">
        <f t="shared" si="54"/>
        <v>0</v>
      </c>
      <c r="AV28" s="285"/>
      <c r="AW28" s="285"/>
      <c r="AX28" s="286">
        <f t="shared" si="55"/>
        <v>0</v>
      </c>
      <c r="AY28" s="285"/>
      <c r="AZ28" s="285"/>
      <c r="BA28" s="286">
        <f t="shared" si="56"/>
        <v>0</v>
      </c>
      <c r="BB28" s="285"/>
      <c r="BC28" s="285"/>
      <c r="BD28" s="288">
        <f t="shared" si="57"/>
        <v>0</v>
      </c>
    </row>
    <row r="29" spans="1:56" ht="15.75" customHeight="1">
      <c r="A29" s="267" t="str">
        <f>'Okul Kurum Listesi'!A29</f>
        <v>BALA   TOPLAMI</v>
      </c>
      <c r="B29" s="263">
        <f>'Okul Kurum Listesi'!B29</f>
        <v>4</v>
      </c>
      <c r="C29" s="272">
        <f t="shared" ref="C29:BD29" si="58">SUM(C25:C28)</f>
        <v>0</v>
      </c>
      <c r="D29" s="273">
        <f t="shared" si="58"/>
        <v>0</v>
      </c>
      <c r="E29" s="273">
        <f t="shared" si="58"/>
        <v>0</v>
      </c>
      <c r="F29" s="273">
        <f t="shared" si="58"/>
        <v>0</v>
      </c>
      <c r="G29" s="273">
        <f t="shared" si="58"/>
        <v>0</v>
      </c>
      <c r="H29" s="273">
        <f t="shared" si="58"/>
        <v>0</v>
      </c>
      <c r="I29" s="273">
        <f t="shared" si="58"/>
        <v>0</v>
      </c>
      <c r="J29" s="273">
        <f t="shared" si="58"/>
        <v>0</v>
      </c>
      <c r="K29" s="273">
        <f t="shared" si="58"/>
        <v>0</v>
      </c>
      <c r="L29" s="273">
        <f t="shared" si="58"/>
        <v>0</v>
      </c>
      <c r="M29" s="273">
        <f t="shared" si="58"/>
        <v>0</v>
      </c>
      <c r="N29" s="273">
        <f t="shared" si="58"/>
        <v>0</v>
      </c>
      <c r="O29" s="273">
        <f t="shared" si="58"/>
        <v>0</v>
      </c>
      <c r="P29" s="273">
        <f t="shared" si="58"/>
        <v>0</v>
      </c>
      <c r="Q29" s="273">
        <f t="shared" si="58"/>
        <v>0</v>
      </c>
      <c r="R29" s="305">
        <f t="shared" si="58"/>
        <v>0</v>
      </c>
      <c r="S29" s="305">
        <f t="shared" si="58"/>
        <v>0</v>
      </c>
      <c r="T29" s="274">
        <f t="shared" si="58"/>
        <v>0</v>
      </c>
      <c r="U29" s="272">
        <f t="shared" si="58"/>
        <v>0</v>
      </c>
      <c r="V29" s="273">
        <f t="shared" si="58"/>
        <v>0</v>
      </c>
      <c r="W29" s="273">
        <f t="shared" si="58"/>
        <v>0</v>
      </c>
      <c r="X29" s="273">
        <f t="shared" si="58"/>
        <v>0</v>
      </c>
      <c r="Y29" s="273">
        <f t="shared" si="58"/>
        <v>0</v>
      </c>
      <c r="Z29" s="273">
        <f t="shared" si="58"/>
        <v>0</v>
      </c>
      <c r="AA29" s="273">
        <f t="shared" si="58"/>
        <v>0</v>
      </c>
      <c r="AB29" s="273">
        <f t="shared" si="58"/>
        <v>0</v>
      </c>
      <c r="AC29" s="273">
        <f t="shared" si="58"/>
        <v>0</v>
      </c>
      <c r="AD29" s="273">
        <f t="shared" si="58"/>
        <v>0</v>
      </c>
      <c r="AE29" s="273">
        <f t="shared" si="58"/>
        <v>0</v>
      </c>
      <c r="AF29" s="273">
        <f t="shared" si="58"/>
        <v>0</v>
      </c>
      <c r="AG29" s="273">
        <f t="shared" si="58"/>
        <v>0</v>
      </c>
      <c r="AH29" s="273">
        <f t="shared" si="58"/>
        <v>0</v>
      </c>
      <c r="AI29" s="273">
        <f t="shared" si="58"/>
        <v>0</v>
      </c>
      <c r="AJ29" s="273">
        <f t="shared" si="58"/>
        <v>0</v>
      </c>
      <c r="AK29" s="273">
        <f t="shared" si="58"/>
        <v>0</v>
      </c>
      <c r="AL29" s="274">
        <f t="shared" si="58"/>
        <v>0</v>
      </c>
      <c r="AM29" s="272">
        <f t="shared" si="58"/>
        <v>0</v>
      </c>
      <c r="AN29" s="273">
        <f t="shared" si="58"/>
        <v>0</v>
      </c>
      <c r="AO29" s="273">
        <f t="shared" si="58"/>
        <v>0</v>
      </c>
      <c r="AP29" s="273">
        <f t="shared" si="58"/>
        <v>0</v>
      </c>
      <c r="AQ29" s="273">
        <f t="shared" si="58"/>
        <v>0</v>
      </c>
      <c r="AR29" s="273">
        <f t="shared" si="58"/>
        <v>0</v>
      </c>
      <c r="AS29" s="273">
        <f t="shared" si="58"/>
        <v>0</v>
      </c>
      <c r="AT29" s="273">
        <f t="shared" si="58"/>
        <v>0</v>
      </c>
      <c r="AU29" s="273">
        <f t="shared" si="58"/>
        <v>0</v>
      </c>
      <c r="AV29" s="273">
        <f t="shared" si="58"/>
        <v>0</v>
      </c>
      <c r="AW29" s="273">
        <f t="shared" si="58"/>
        <v>0</v>
      </c>
      <c r="AX29" s="273">
        <f t="shared" si="58"/>
        <v>0</v>
      </c>
      <c r="AY29" s="273">
        <f t="shared" si="58"/>
        <v>0</v>
      </c>
      <c r="AZ29" s="273">
        <f t="shared" si="58"/>
        <v>0</v>
      </c>
      <c r="BA29" s="273">
        <f t="shared" si="58"/>
        <v>0</v>
      </c>
      <c r="BB29" s="273">
        <f t="shared" si="58"/>
        <v>0</v>
      </c>
      <c r="BC29" s="273">
        <f t="shared" si="58"/>
        <v>0</v>
      </c>
      <c r="BD29" s="274">
        <f t="shared" si="58"/>
        <v>0</v>
      </c>
    </row>
    <row r="30" spans="1:56" ht="15.75" customHeight="1">
      <c r="A30" s="334" t="str">
        <f>'Okul Kurum Listesi'!A30</f>
        <v>BEPAZARI</v>
      </c>
      <c r="B30" s="335" t="str">
        <f>'Okul Kurum Listesi'!B30</f>
        <v>BEYPAZARI MTAL</v>
      </c>
      <c r="C30" s="299"/>
      <c r="D30" s="300"/>
      <c r="E30" s="301">
        <f t="shared" ref="E30:E33" si="59">SUM(C30:D30)</f>
        <v>0</v>
      </c>
      <c r="F30" s="300"/>
      <c r="G30" s="300"/>
      <c r="H30" s="301">
        <f t="shared" ref="H30:H33" si="60">SUM(F30:G30)</f>
        <v>0</v>
      </c>
      <c r="I30" s="300"/>
      <c r="J30" s="300"/>
      <c r="K30" s="301">
        <f t="shared" ref="K30:K33" si="61">SUM(I30:J30)</f>
        <v>0</v>
      </c>
      <c r="L30" s="300"/>
      <c r="M30" s="300"/>
      <c r="N30" s="301">
        <f t="shared" ref="N30:N33" si="62">SUM(L30:M30)</f>
        <v>0</v>
      </c>
      <c r="O30" s="300"/>
      <c r="P30" s="300"/>
      <c r="Q30" s="301">
        <f t="shared" ref="Q30:Q33" si="63">SUM(O30:P30)</f>
        <v>0</v>
      </c>
      <c r="R30" s="302"/>
      <c r="S30" s="302"/>
      <c r="T30" s="303">
        <f t="shared" ref="T30:T33" si="64">SUM(R30:S30)</f>
        <v>0</v>
      </c>
      <c r="U30" s="299"/>
      <c r="V30" s="300"/>
      <c r="W30" s="301">
        <f t="shared" ref="W30:W33" si="65">SUM(U30:V30)</f>
        <v>0</v>
      </c>
      <c r="X30" s="300"/>
      <c r="Y30" s="300"/>
      <c r="Z30" s="301">
        <f t="shared" ref="Z30:Z33" si="66">SUM(X30:Y30)</f>
        <v>0</v>
      </c>
      <c r="AA30" s="300"/>
      <c r="AB30" s="300"/>
      <c r="AC30" s="301">
        <f t="shared" ref="AC30:AC33" si="67">SUM(AA30:AB30)</f>
        <v>0</v>
      </c>
      <c r="AD30" s="300"/>
      <c r="AE30" s="300"/>
      <c r="AF30" s="301">
        <f t="shared" ref="AF30:AF33" si="68">SUM(AD30:AE30)</f>
        <v>0</v>
      </c>
      <c r="AG30" s="300"/>
      <c r="AH30" s="300"/>
      <c r="AI30" s="301">
        <f t="shared" ref="AI30:AI33" si="69">SUM(AG30:AH30)</f>
        <v>0</v>
      </c>
      <c r="AJ30" s="300"/>
      <c r="AK30" s="300"/>
      <c r="AL30" s="303">
        <f t="shared" ref="AL30:AL33" si="70">SUM(AJ30:AK30)</f>
        <v>0</v>
      </c>
      <c r="AM30" s="299"/>
      <c r="AN30" s="300"/>
      <c r="AO30" s="301">
        <f t="shared" ref="AO30:AO33" si="71">SUM(AM30:AN30)</f>
        <v>0</v>
      </c>
      <c r="AP30" s="300"/>
      <c r="AQ30" s="300"/>
      <c r="AR30" s="301">
        <f t="shared" ref="AR30:AR33" si="72">SUM(AP30:AQ30)</f>
        <v>0</v>
      </c>
      <c r="AS30" s="300"/>
      <c r="AT30" s="300"/>
      <c r="AU30" s="301">
        <f t="shared" ref="AU30:AU33" si="73">SUM(AS30:AT30)</f>
        <v>0</v>
      </c>
      <c r="AV30" s="300"/>
      <c r="AW30" s="300"/>
      <c r="AX30" s="301">
        <f t="shared" ref="AX30:AX33" si="74">SUM(AV30:AW30)</f>
        <v>0</v>
      </c>
      <c r="AY30" s="300"/>
      <c r="AZ30" s="300"/>
      <c r="BA30" s="301">
        <f t="shared" ref="BA30:BA33" si="75">SUM(AY30:AZ30)</f>
        <v>0</v>
      </c>
      <c r="BB30" s="300"/>
      <c r="BC30" s="300"/>
      <c r="BD30" s="303">
        <f t="shared" ref="BD30:BD33" si="76">SUM(BB30:BC30)</f>
        <v>0</v>
      </c>
    </row>
    <row r="31" spans="1:56" ht="15.75" customHeight="1">
      <c r="A31" s="334" t="str">
        <f>'Okul Kurum Listesi'!A31</f>
        <v>BEPAZARI</v>
      </c>
      <c r="B31" s="335" t="str">
        <f>'Okul Kurum Listesi'!B31</f>
        <v>EVLİYA ÇELEBİ MTAL</v>
      </c>
      <c r="C31" s="299"/>
      <c r="D31" s="300"/>
      <c r="E31" s="301">
        <f t="shared" si="59"/>
        <v>0</v>
      </c>
      <c r="F31" s="300"/>
      <c r="G31" s="300"/>
      <c r="H31" s="301">
        <f t="shared" si="60"/>
        <v>0</v>
      </c>
      <c r="I31" s="300"/>
      <c r="J31" s="300"/>
      <c r="K31" s="301">
        <f t="shared" si="61"/>
        <v>0</v>
      </c>
      <c r="L31" s="300"/>
      <c r="M31" s="300"/>
      <c r="N31" s="301">
        <f t="shared" si="62"/>
        <v>0</v>
      </c>
      <c r="O31" s="300"/>
      <c r="P31" s="300"/>
      <c r="Q31" s="301">
        <f t="shared" si="63"/>
        <v>0</v>
      </c>
      <c r="R31" s="302"/>
      <c r="S31" s="302"/>
      <c r="T31" s="303">
        <f t="shared" si="64"/>
        <v>0</v>
      </c>
      <c r="U31" s="299"/>
      <c r="V31" s="300"/>
      <c r="W31" s="301">
        <f t="shared" si="65"/>
        <v>0</v>
      </c>
      <c r="X31" s="300"/>
      <c r="Y31" s="300"/>
      <c r="Z31" s="301">
        <f t="shared" si="66"/>
        <v>0</v>
      </c>
      <c r="AA31" s="300"/>
      <c r="AB31" s="300"/>
      <c r="AC31" s="301">
        <f t="shared" si="67"/>
        <v>0</v>
      </c>
      <c r="AD31" s="300"/>
      <c r="AE31" s="300"/>
      <c r="AF31" s="301">
        <f t="shared" si="68"/>
        <v>0</v>
      </c>
      <c r="AG31" s="300"/>
      <c r="AH31" s="300"/>
      <c r="AI31" s="301">
        <f t="shared" si="69"/>
        <v>0</v>
      </c>
      <c r="AJ31" s="300"/>
      <c r="AK31" s="300"/>
      <c r="AL31" s="303">
        <f t="shared" si="70"/>
        <v>0</v>
      </c>
      <c r="AM31" s="299"/>
      <c r="AN31" s="300"/>
      <c r="AO31" s="301">
        <f t="shared" si="71"/>
        <v>0</v>
      </c>
      <c r="AP31" s="300"/>
      <c r="AQ31" s="300"/>
      <c r="AR31" s="301">
        <f t="shared" si="72"/>
        <v>0</v>
      </c>
      <c r="AS31" s="300"/>
      <c r="AT31" s="300"/>
      <c r="AU31" s="301">
        <f t="shared" si="73"/>
        <v>0</v>
      </c>
      <c r="AV31" s="300"/>
      <c r="AW31" s="300"/>
      <c r="AX31" s="301">
        <f t="shared" si="74"/>
        <v>0</v>
      </c>
      <c r="AY31" s="300"/>
      <c r="AZ31" s="300"/>
      <c r="BA31" s="301">
        <f t="shared" si="75"/>
        <v>0</v>
      </c>
      <c r="BB31" s="300"/>
      <c r="BC31" s="300"/>
      <c r="BD31" s="303">
        <f t="shared" si="76"/>
        <v>0</v>
      </c>
    </row>
    <row r="32" spans="1:56" ht="15.75" customHeight="1">
      <c r="A32" s="334" t="str">
        <f>'Okul Kurum Listesi'!A32</f>
        <v>BEPAZARI</v>
      </c>
      <c r="B32" s="335" t="str">
        <f>'Okul Kurum Listesi'!B32</f>
        <v>TOLUNAY ÖZAKA MTAL</v>
      </c>
      <c r="C32" s="299"/>
      <c r="D32" s="300"/>
      <c r="E32" s="301">
        <f t="shared" si="59"/>
        <v>0</v>
      </c>
      <c r="F32" s="300"/>
      <c r="G32" s="300"/>
      <c r="H32" s="301">
        <f t="shared" si="60"/>
        <v>0</v>
      </c>
      <c r="I32" s="300"/>
      <c r="J32" s="300"/>
      <c r="K32" s="301">
        <f t="shared" si="61"/>
        <v>0</v>
      </c>
      <c r="L32" s="300"/>
      <c r="M32" s="300"/>
      <c r="N32" s="301">
        <f t="shared" si="62"/>
        <v>0</v>
      </c>
      <c r="O32" s="300"/>
      <c r="P32" s="300"/>
      <c r="Q32" s="301">
        <f t="shared" si="63"/>
        <v>0</v>
      </c>
      <c r="R32" s="302"/>
      <c r="S32" s="302"/>
      <c r="T32" s="303">
        <f t="shared" si="64"/>
        <v>0</v>
      </c>
      <c r="U32" s="299"/>
      <c r="V32" s="300"/>
      <c r="W32" s="301">
        <f t="shared" si="65"/>
        <v>0</v>
      </c>
      <c r="X32" s="300"/>
      <c r="Y32" s="300"/>
      <c r="Z32" s="301">
        <f t="shared" si="66"/>
        <v>0</v>
      </c>
      <c r="AA32" s="300"/>
      <c r="AB32" s="300"/>
      <c r="AC32" s="301">
        <f t="shared" si="67"/>
        <v>0</v>
      </c>
      <c r="AD32" s="300"/>
      <c r="AE32" s="300"/>
      <c r="AF32" s="301">
        <f t="shared" si="68"/>
        <v>0</v>
      </c>
      <c r="AG32" s="300"/>
      <c r="AH32" s="300"/>
      <c r="AI32" s="301">
        <f t="shared" si="69"/>
        <v>0</v>
      </c>
      <c r="AJ32" s="300"/>
      <c r="AK32" s="300"/>
      <c r="AL32" s="303">
        <f t="shared" si="70"/>
        <v>0</v>
      </c>
      <c r="AM32" s="299"/>
      <c r="AN32" s="300"/>
      <c r="AO32" s="301">
        <f t="shared" si="71"/>
        <v>0</v>
      </c>
      <c r="AP32" s="300"/>
      <c r="AQ32" s="300"/>
      <c r="AR32" s="301">
        <f t="shared" si="72"/>
        <v>0</v>
      </c>
      <c r="AS32" s="300"/>
      <c r="AT32" s="300"/>
      <c r="AU32" s="301">
        <f t="shared" si="73"/>
        <v>0</v>
      </c>
      <c r="AV32" s="300"/>
      <c r="AW32" s="300"/>
      <c r="AX32" s="301">
        <f t="shared" si="74"/>
        <v>0</v>
      </c>
      <c r="AY32" s="300"/>
      <c r="AZ32" s="300"/>
      <c r="BA32" s="301">
        <f t="shared" si="75"/>
        <v>0</v>
      </c>
      <c r="BB32" s="300"/>
      <c r="BC32" s="300"/>
      <c r="BD32" s="303">
        <f t="shared" si="76"/>
        <v>0</v>
      </c>
    </row>
    <row r="33" spans="1:56" ht="15.75" customHeight="1">
      <c r="A33" s="334" t="str">
        <f>'Okul Kurum Listesi'!A33</f>
        <v>BEPAZARI</v>
      </c>
      <c r="B33" s="335" t="str">
        <f>'Okul Kurum Listesi'!B33</f>
        <v>BEYPAZARI FATİH MTAL</v>
      </c>
      <c r="C33" s="299"/>
      <c r="D33" s="300"/>
      <c r="E33" s="301">
        <f t="shared" si="59"/>
        <v>0</v>
      </c>
      <c r="F33" s="300"/>
      <c r="G33" s="300"/>
      <c r="H33" s="301">
        <f t="shared" si="60"/>
        <v>0</v>
      </c>
      <c r="I33" s="300"/>
      <c r="J33" s="300"/>
      <c r="K33" s="301">
        <f t="shared" si="61"/>
        <v>0</v>
      </c>
      <c r="L33" s="300"/>
      <c r="M33" s="300"/>
      <c r="N33" s="301">
        <f t="shared" si="62"/>
        <v>0</v>
      </c>
      <c r="O33" s="300"/>
      <c r="P33" s="300"/>
      <c r="Q33" s="301">
        <f t="shared" si="63"/>
        <v>0</v>
      </c>
      <c r="R33" s="302"/>
      <c r="S33" s="302"/>
      <c r="T33" s="303">
        <f t="shared" si="64"/>
        <v>0</v>
      </c>
      <c r="U33" s="299"/>
      <c r="V33" s="300"/>
      <c r="W33" s="301">
        <f t="shared" si="65"/>
        <v>0</v>
      </c>
      <c r="X33" s="300"/>
      <c r="Y33" s="300"/>
      <c r="Z33" s="301">
        <f t="shared" si="66"/>
        <v>0</v>
      </c>
      <c r="AA33" s="300"/>
      <c r="AB33" s="300"/>
      <c r="AC33" s="301">
        <f t="shared" si="67"/>
        <v>0</v>
      </c>
      <c r="AD33" s="300"/>
      <c r="AE33" s="300"/>
      <c r="AF33" s="301">
        <f t="shared" si="68"/>
        <v>0</v>
      </c>
      <c r="AG33" s="300"/>
      <c r="AH33" s="300"/>
      <c r="AI33" s="301">
        <f t="shared" si="69"/>
        <v>0</v>
      </c>
      <c r="AJ33" s="300"/>
      <c r="AK33" s="300"/>
      <c r="AL33" s="303">
        <f t="shared" si="70"/>
        <v>0</v>
      </c>
      <c r="AM33" s="299"/>
      <c r="AN33" s="300"/>
      <c r="AO33" s="301">
        <f t="shared" si="71"/>
        <v>0</v>
      </c>
      <c r="AP33" s="300"/>
      <c r="AQ33" s="300"/>
      <c r="AR33" s="301">
        <f t="shared" si="72"/>
        <v>0</v>
      </c>
      <c r="AS33" s="300"/>
      <c r="AT33" s="300"/>
      <c r="AU33" s="301">
        <f t="shared" si="73"/>
        <v>0</v>
      </c>
      <c r="AV33" s="300"/>
      <c r="AW33" s="300"/>
      <c r="AX33" s="301">
        <f t="shared" si="74"/>
        <v>0</v>
      </c>
      <c r="AY33" s="300"/>
      <c r="AZ33" s="300"/>
      <c r="BA33" s="301">
        <f t="shared" si="75"/>
        <v>0</v>
      </c>
      <c r="BB33" s="300"/>
      <c r="BC33" s="300"/>
      <c r="BD33" s="303">
        <f t="shared" si="76"/>
        <v>0</v>
      </c>
    </row>
    <row r="34" spans="1:56" ht="18">
      <c r="A34" s="267" t="str">
        <f>'Okul Kurum Listesi'!A34</f>
        <v>BEPAZARI   TOPLAMI</v>
      </c>
      <c r="B34" s="264">
        <f>'Okul Kurum Listesi'!B34</f>
        <v>4</v>
      </c>
      <c r="C34" s="306">
        <f t="shared" ref="C34:BD34" si="77">SUM(C30:C33)</f>
        <v>0</v>
      </c>
      <c r="D34" s="307">
        <f t="shared" si="77"/>
        <v>0</v>
      </c>
      <c r="E34" s="307">
        <f t="shared" si="77"/>
        <v>0</v>
      </c>
      <c r="F34" s="307">
        <f t="shared" si="77"/>
        <v>0</v>
      </c>
      <c r="G34" s="307">
        <f t="shared" si="77"/>
        <v>0</v>
      </c>
      <c r="H34" s="307">
        <f t="shared" si="77"/>
        <v>0</v>
      </c>
      <c r="I34" s="307">
        <f t="shared" si="77"/>
        <v>0</v>
      </c>
      <c r="J34" s="307">
        <f t="shared" si="77"/>
        <v>0</v>
      </c>
      <c r="K34" s="307">
        <f t="shared" si="77"/>
        <v>0</v>
      </c>
      <c r="L34" s="307">
        <f t="shared" si="77"/>
        <v>0</v>
      </c>
      <c r="M34" s="307">
        <f t="shared" si="77"/>
        <v>0</v>
      </c>
      <c r="N34" s="307">
        <f t="shared" si="77"/>
        <v>0</v>
      </c>
      <c r="O34" s="307">
        <f t="shared" si="77"/>
        <v>0</v>
      </c>
      <c r="P34" s="307">
        <f t="shared" si="77"/>
        <v>0</v>
      </c>
      <c r="Q34" s="307">
        <f t="shared" si="77"/>
        <v>0</v>
      </c>
      <c r="R34" s="308">
        <f t="shared" si="77"/>
        <v>0</v>
      </c>
      <c r="S34" s="308">
        <f t="shared" si="77"/>
        <v>0</v>
      </c>
      <c r="T34" s="309">
        <f t="shared" si="77"/>
        <v>0</v>
      </c>
      <c r="U34" s="306">
        <f t="shared" si="77"/>
        <v>0</v>
      </c>
      <c r="V34" s="307">
        <f t="shared" si="77"/>
        <v>0</v>
      </c>
      <c r="W34" s="307">
        <f t="shared" si="77"/>
        <v>0</v>
      </c>
      <c r="X34" s="307">
        <f t="shared" si="77"/>
        <v>0</v>
      </c>
      <c r="Y34" s="307">
        <f t="shared" si="77"/>
        <v>0</v>
      </c>
      <c r="Z34" s="307">
        <f t="shared" si="77"/>
        <v>0</v>
      </c>
      <c r="AA34" s="307">
        <f t="shared" si="77"/>
        <v>0</v>
      </c>
      <c r="AB34" s="307">
        <f t="shared" si="77"/>
        <v>0</v>
      </c>
      <c r="AC34" s="307">
        <f t="shared" si="77"/>
        <v>0</v>
      </c>
      <c r="AD34" s="307">
        <f t="shared" si="77"/>
        <v>0</v>
      </c>
      <c r="AE34" s="307">
        <f t="shared" si="77"/>
        <v>0</v>
      </c>
      <c r="AF34" s="307">
        <f t="shared" si="77"/>
        <v>0</v>
      </c>
      <c r="AG34" s="307">
        <f t="shared" si="77"/>
        <v>0</v>
      </c>
      <c r="AH34" s="307">
        <f t="shared" si="77"/>
        <v>0</v>
      </c>
      <c r="AI34" s="307">
        <f t="shared" si="77"/>
        <v>0</v>
      </c>
      <c r="AJ34" s="307">
        <f t="shared" si="77"/>
        <v>0</v>
      </c>
      <c r="AK34" s="307">
        <f t="shared" si="77"/>
        <v>0</v>
      </c>
      <c r="AL34" s="309">
        <f t="shared" si="77"/>
        <v>0</v>
      </c>
      <c r="AM34" s="306">
        <f t="shared" si="77"/>
        <v>0</v>
      </c>
      <c r="AN34" s="307">
        <f t="shared" si="77"/>
        <v>0</v>
      </c>
      <c r="AO34" s="307">
        <f t="shared" si="77"/>
        <v>0</v>
      </c>
      <c r="AP34" s="307">
        <f t="shared" si="77"/>
        <v>0</v>
      </c>
      <c r="AQ34" s="307">
        <f t="shared" si="77"/>
        <v>0</v>
      </c>
      <c r="AR34" s="307">
        <f t="shared" si="77"/>
        <v>0</v>
      </c>
      <c r="AS34" s="307">
        <f t="shared" si="77"/>
        <v>0</v>
      </c>
      <c r="AT34" s="307">
        <f t="shared" si="77"/>
        <v>0</v>
      </c>
      <c r="AU34" s="307">
        <f t="shared" si="77"/>
        <v>0</v>
      </c>
      <c r="AV34" s="307">
        <f t="shared" si="77"/>
        <v>0</v>
      </c>
      <c r="AW34" s="307">
        <f t="shared" si="77"/>
        <v>0</v>
      </c>
      <c r="AX34" s="307">
        <f t="shared" si="77"/>
        <v>0</v>
      </c>
      <c r="AY34" s="307">
        <f t="shared" si="77"/>
        <v>0</v>
      </c>
      <c r="AZ34" s="307">
        <f t="shared" si="77"/>
        <v>0</v>
      </c>
      <c r="BA34" s="307">
        <f t="shared" si="77"/>
        <v>0</v>
      </c>
      <c r="BB34" s="307">
        <f t="shared" si="77"/>
        <v>0</v>
      </c>
      <c r="BC34" s="307">
        <f t="shared" si="77"/>
        <v>0</v>
      </c>
      <c r="BD34" s="309">
        <f t="shared" si="77"/>
        <v>0</v>
      </c>
    </row>
    <row r="35" spans="1:56" ht="15.75" customHeight="1">
      <c r="A35" s="334" t="str">
        <f>'Okul Kurum Listesi'!A35</f>
        <v>ÇAMLIDERE</v>
      </c>
      <c r="B35" s="332" t="str">
        <f>'Okul Kurum Listesi'!B35</f>
        <v>ÇAMLIDERE MTAL</v>
      </c>
      <c r="C35" s="284"/>
      <c r="D35" s="285"/>
      <c r="E35" s="286">
        <f>SUM(C35:D35)</f>
        <v>0</v>
      </c>
      <c r="F35" s="285"/>
      <c r="G35" s="285"/>
      <c r="H35" s="286">
        <f>SUM(F35:G35)</f>
        <v>0</v>
      </c>
      <c r="I35" s="285"/>
      <c r="J35" s="285"/>
      <c r="K35" s="286">
        <f>SUM(I35:J35)</f>
        <v>0</v>
      </c>
      <c r="L35" s="285"/>
      <c r="M35" s="285"/>
      <c r="N35" s="286">
        <f>SUM(L35:M35)</f>
        <v>0</v>
      </c>
      <c r="O35" s="285"/>
      <c r="P35" s="285"/>
      <c r="Q35" s="286">
        <f>SUM(O35:P35)</f>
        <v>0</v>
      </c>
      <c r="R35" s="298"/>
      <c r="S35" s="298"/>
      <c r="T35" s="288">
        <f>SUM(R35:S35)</f>
        <v>0</v>
      </c>
      <c r="U35" s="284"/>
      <c r="V35" s="285"/>
      <c r="W35" s="286">
        <f>SUM(U35:V35)</f>
        <v>0</v>
      </c>
      <c r="X35" s="285"/>
      <c r="Y35" s="285"/>
      <c r="Z35" s="286">
        <f>SUM(X35:Y35)</f>
        <v>0</v>
      </c>
      <c r="AA35" s="285"/>
      <c r="AB35" s="285"/>
      <c r="AC35" s="286">
        <f>SUM(AA35:AB35)</f>
        <v>0</v>
      </c>
      <c r="AD35" s="285"/>
      <c r="AE35" s="285"/>
      <c r="AF35" s="286">
        <f>SUM(AD35:AE35)</f>
        <v>0</v>
      </c>
      <c r="AG35" s="285"/>
      <c r="AH35" s="285"/>
      <c r="AI35" s="286">
        <f>SUM(AG35:AH35)</f>
        <v>0</v>
      </c>
      <c r="AJ35" s="285"/>
      <c r="AK35" s="285"/>
      <c r="AL35" s="288">
        <f>SUM(AJ35:AK35)</f>
        <v>0</v>
      </c>
      <c r="AM35" s="284"/>
      <c r="AN35" s="285"/>
      <c r="AO35" s="286">
        <f>SUM(AM35:AN35)</f>
        <v>0</v>
      </c>
      <c r="AP35" s="285"/>
      <c r="AQ35" s="285"/>
      <c r="AR35" s="286">
        <f>SUM(AP35:AQ35)</f>
        <v>0</v>
      </c>
      <c r="AS35" s="285"/>
      <c r="AT35" s="285"/>
      <c r="AU35" s="286">
        <f>SUM(AS35:AT35)</f>
        <v>0</v>
      </c>
      <c r="AV35" s="285"/>
      <c r="AW35" s="285"/>
      <c r="AX35" s="286">
        <f>SUM(AV35:AW35)</f>
        <v>0</v>
      </c>
      <c r="AY35" s="285"/>
      <c r="AZ35" s="285"/>
      <c r="BA35" s="286">
        <f>SUM(AY35:AZ35)</f>
        <v>0</v>
      </c>
      <c r="BB35" s="285"/>
      <c r="BC35" s="285"/>
      <c r="BD35" s="288">
        <f>SUM(BB35:BC35)</f>
        <v>0</v>
      </c>
    </row>
    <row r="36" spans="1:56" ht="18">
      <c r="A36" s="267" t="str">
        <f>'Okul Kurum Listesi'!A36</f>
        <v>ÇAMLIDERE   TOPLAMI</v>
      </c>
      <c r="B36" s="263">
        <f>'Okul Kurum Listesi'!B36</f>
        <v>1</v>
      </c>
      <c r="C36" s="272">
        <f t="shared" ref="C36:D36" si="78">SUM(C35)</f>
        <v>0</v>
      </c>
      <c r="D36" s="273">
        <f t="shared" si="78"/>
        <v>0</v>
      </c>
      <c r="E36" s="273">
        <f>SUM(E35)</f>
        <v>0</v>
      </c>
      <c r="F36" s="273">
        <f t="shared" ref="F36" si="79">SUM(F35)</f>
        <v>0</v>
      </c>
      <c r="G36" s="273">
        <f t="shared" ref="G36" si="80">SUM(G35)</f>
        <v>0</v>
      </c>
      <c r="H36" s="273">
        <f t="shared" ref="H36" si="81">SUM(H35)</f>
        <v>0</v>
      </c>
      <c r="I36" s="273">
        <f t="shared" ref="I36" si="82">SUM(I35)</f>
        <v>0</v>
      </c>
      <c r="J36" s="273">
        <f t="shared" ref="J36" si="83">SUM(J35)</f>
        <v>0</v>
      </c>
      <c r="K36" s="273">
        <f t="shared" ref="K36" si="84">SUM(K35)</f>
        <v>0</v>
      </c>
      <c r="L36" s="273">
        <f t="shared" ref="L36" si="85">SUM(L35)</f>
        <v>0</v>
      </c>
      <c r="M36" s="273">
        <f t="shared" ref="M36" si="86">SUM(M35)</f>
        <v>0</v>
      </c>
      <c r="N36" s="273">
        <f t="shared" ref="N36" si="87">SUM(N35)</f>
        <v>0</v>
      </c>
      <c r="O36" s="273">
        <f t="shared" ref="O36" si="88">SUM(O35)</f>
        <v>0</v>
      </c>
      <c r="P36" s="273">
        <f t="shared" ref="P36" si="89">SUM(P35)</f>
        <v>0</v>
      </c>
      <c r="Q36" s="273">
        <f t="shared" ref="Q36" si="90">SUM(Q35)</f>
        <v>0</v>
      </c>
      <c r="R36" s="305">
        <f t="shared" ref="R36" si="91">SUM(R35)</f>
        <v>0</v>
      </c>
      <c r="S36" s="305">
        <f t="shared" ref="S36" si="92">SUM(S35)</f>
        <v>0</v>
      </c>
      <c r="T36" s="274">
        <f t="shared" ref="T36" si="93">SUM(T35)</f>
        <v>0</v>
      </c>
      <c r="U36" s="272">
        <f t="shared" ref="U36" si="94">SUM(U35)</f>
        <v>0</v>
      </c>
      <c r="V36" s="273">
        <f t="shared" ref="V36" si="95">SUM(V35)</f>
        <v>0</v>
      </c>
      <c r="W36" s="273">
        <f t="shared" ref="W36" si="96">SUM(W35)</f>
        <v>0</v>
      </c>
      <c r="X36" s="273">
        <f t="shared" ref="X36" si="97">SUM(X35)</f>
        <v>0</v>
      </c>
      <c r="Y36" s="273">
        <f t="shared" ref="Y36" si="98">SUM(Y35)</f>
        <v>0</v>
      </c>
      <c r="Z36" s="273">
        <f t="shared" ref="Z36" si="99">SUM(Z35)</f>
        <v>0</v>
      </c>
      <c r="AA36" s="273">
        <f t="shared" ref="AA36" si="100">SUM(AA35)</f>
        <v>0</v>
      </c>
      <c r="AB36" s="273">
        <f t="shared" ref="AB36" si="101">SUM(AB35)</f>
        <v>0</v>
      </c>
      <c r="AC36" s="273">
        <f t="shared" ref="AC36" si="102">SUM(AC35)</f>
        <v>0</v>
      </c>
      <c r="AD36" s="273">
        <f t="shared" ref="AD36" si="103">SUM(AD35)</f>
        <v>0</v>
      </c>
      <c r="AE36" s="273">
        <f t="shared" ref="AE36" si="104">SUM(AE35)</f>
        <v>0</v>
      </c>
      <c r="AF36" s="273">
        <f t="shared" ref="AF36" si="105">SUM(AF35)</f>
        <v>0</v>
      </c>
      <c r="AG36" s="273">
        <f t="shared" ref="AG36" si="106">SUM(AG35)</f>
        <v>0</v>
      </c>
      <c r="AH36" s="273">
        <f t="shared" ref="AH36" si="107">SUM(AH35)</f>
        <v>0</v>
      </c>
      <c r="AI36" s="273">
        <f t="shared" ref="AI36" si="108">SUM(AI35)</f>
        <v>0</v>
      </c>
      <c r="AJ36" s="273">
        <f t="shared" ref="AJ36" si="109">SUM(AJ35)</f>
        <v>0</v>
      </c>
      <c r="AK36" s="273">
        <f t="shared" ref="AK36" si="110">SUM(AK35)</f>
        <v>0</v>
      </c>
      <c r="AL36" s="274">
        <f t="shared" ref="AL36" si="111">SUM(AL35)</f>
        <v>0</v>
      </c>
      <c r="AM36" s="272">
        <f t="shared" ref="AM36" si="112">SUM(AM35)</f>
        <v>0</v>
      </c>
      <c r="AN36" s="273">
        <f t="shared" ref="AN36" si="113">SUM(AN35)</f>
        <v>0</v>
      </c>
      <c r="AO36" s="273">
        <f t="shared" ref="AO36" si="114">SUM(AO35)</f>
        <v>0</v>
      </c>
      <c r="AP36" s="273">
        <f t="shared" ref="AP36" si="115">SUM(AP35)</f>
        <v>0</v>
      </c>
      <c r="AQ36" s="273">
        <f t="shared" ref="AQ36" si="116">SUM(AQ35)</f>
        <v>0</v>
      </c>
      <c r="AR36" s="273">
        <f t="shared" ref="AR36" si="117">SUM(AR35)</f>
        <v>0</v>
      </c>
      <c r="AS36" s="273">
        <f t="shared" ref="AS36" si="118">SUM(AS35)</f>
        <v>0</v>
      </c>
      <c r="AT36" s="273">
        <f t="shared" ref="AT36" si="119">SUM(AT35)</f>
        <v>0</v>
      </c>
      <c r="AU36" s="273">
        <f t="shared" ref="AU36" si="120">SUM(AU35)</f>
        <v>0</v>
      </c>
      <c r="AV36" s="273">
        <f t="shared" ref="AV36" si="121">SUM(AV35)</f>
        <v>0</v>
      </c>
      <c r="AW36" s="273">
        <f t="shared" ref="AW36" si="122">SUM(AW35)</f>
        <v>0</v>
      </c>
      <c r="AX36" s="273">
        <f t="shared" ref="AX36" si="123">SUM(AX35)</f>
        <v>0</v>
      </c>
      <c r="AY36" s="273">
        <f t="shared" ref="AY36" si="124">SUM(AY35)</f>
        <v>0</v>
      </c>
      <c r="AZ36" s="273">
        <f t="shared" ref="AZ36" si="125">SUM(AZ35)</f>
        <v>0</v>
      </c>
      <c r="BA36" s="273">
        <f t="shared" ref="BA36" si="126">SUM(BA35)</f>
        <v>0</v>
      </c>
      <c r="BB36" s="273">
        <f t="shared" ref="BB36" si="127">SUM(BB35)</f>
        <v>0</v>
      </c>
      <c r="BC36" s="273">
        <f t="shared" ref="BC36" si="128">SUM(BC35)</f>
        <v>0</v>
      </c>
      <c r="BD36" s="274">
        <f t="shared" ref="BD36" si="129">SUM(BD35)</f>
        <v>0</v>
      </c>
    </row>
    <row r="37" spans="1:56" ht="15.75" customHeight="1">
      <c r="A37" s="338" t="str">
        <f>'Okul Kurum Listesi'!A37</f>
        <v>ÇANKAYA</v>
      </c>
      <c r="B37" s="333" t="str">
        <f>'Okul Kurum Listesi'!B37</f>
        <v>ALİ HASAN COŞKUN MTAL</v>
      </c>
      <c r="C37" s="284"/>
      <c r="D37" s="285"/>
      <c r="E37" s="286">
        <f t="shared" ref="E37:E54" si="130">SUM(C37:D37)</f>
        <v>0</v>
      </c>
      <c r="F37" s="285"/>
      <c r="G37" s="285"/>
      <c r="H37" s="286">
        <f t="shared" ref="H37:H54" si="131">SUM(F37:G37)</f>
        <v>0</v>
      </c>
      <c r="I37" s="285"/>
      <c r="J37" s="285"/>
      <c r="K37" s="286">
        <f t="shared" ref="K37:K54" si="132">SUM(I37:J37)</f>
        <v>0</v>
      </c>
      <c r="L37" s="285"/>
      <c r="M37" s="285"/>
      <c r="N37" s="286">
        <f t="shared" ref="N37:N54" si="133">SUM(L37:M37)</f>
        <v>0</v>
      </c>
      <c r="O37" s="285"/>
      <c r="P37" s="285"/>
      <c r="Q37" s="286">
        <f t="shared" ref="Q37:Q54" si="134">SUM(O37:P37)</f>
        <v>0</v>
      </c>
      <c r="R37" s="298"/>
      <c r="S37" s="298"/>
      <c r="T37" s="288">
        <f t="shared" ref="T37:T54" si="135">SUM(R37:S37)</f>
        <v>0</v>
      </c>
      <c r="U37" s="284"/>
      <c r="V37" s="285"/>
      <c r="W37" s="286">
        <f t="shared" ref="W37:W54" si="136">SUM(U37:V37)</f>
        <v>0</v>
      </c>
      <c r="X37" s="285"/>
      <c r="Y37" s="285"/>
      <c r="Z37" s="286">
        <f t="shared" ref="Z37:Z54" si="137">SUM(X37:Y37)</f>
        <v>0</v>
      </c>
      <c r="AA37" s="285"/>
      <c r="AB37" s="285"/>
      <c r="AC37" s="286">
        <f t="shared" ref="AC37:AC54" si="138">SUM(AA37:AB37)</f>
        <v>0</v>
      </c>
      <c r="AD37" s="285"/>
      <c r="AE37" s="285"/>
      <c r="AF37" s="286">
        <f t="shared" ref="AF37:AF54" si="139">SUM(AD37:AE37)</f>
        <v>0</v>
      </c>
      <c r="AG37" s="285"/>
      <c r="AH37" s="285"/>
      <c r="AI37" s="286">
        <f t="shared" ref="AI37:AI54" si="140">SUM(AG37:AH37)</f>
        <v>0</v>
      </c>
      <c r="AJ37" s="285"/>
      <c r="AK37" s="285"/>
      <c r="AL37" s="288">
        <f t="shared" ref="AL37:AL54" si="141">SUM(AJ37:AK37)</f>
        <v>0</v>
      </c>
      <c r="AM37" s="284"/>
      <c r="AN37" s="285"/>
      <c r="AO37" s="286">
        <f t="shared" ref="AO37:AO54" si="142">SUM(AM37:AN37)</f>
        <v>0</v>
      </c>
      <c r="AP37" s="285"/>
      <c r="AQ37" s="285"/>
      <c r="AR37" s="286">
        <f t="shared" ref="AR37:AR54" si="143">SUM(AP37:AQ37)</f>
        <v>0</v>
      </c>
      <c r="AS37" s="285"/>
      <c r="AT37" s="285"/>
      <c r="AU37" s="286">
        <f t="shared" ref="AU37:AU54" si="144">SUM(AS37:AT37)</f>
        <v>0</v>
      </c>
      <c r="AV37" s="285"/>
      <c r="AW37" s="285"/>
      <c r="AX37" s="286">
        <f t="shared" ref="AX37:AX54" si="145">SUM(AV37:AW37)</f>
        <v>0</v>
      </c>
      <c r="AY37" s="285"/>
      <c r="AZ37" s="285"/>
      <c r="BA37" s="286">
        <f t="shared" ref="BA37:BA54" si="146">SUM(AY37:AZ37)</f>
        <v>0</v>
      </c>
      <c r="BB37" s="285"/>
      <c r="BC37" s="285"/>
      <c r="BD37" s="288">
        <f t="shared" ref="BD37:BD54" si="147">SUM(BB37:BC37)</f>
        <v>0</v>
      </c>
    </row>
    <row r="38" spans="1:56" ht="15.75" customHeight="1">
      <c r="A38" s="338" t="str">
        <f>'Okul Kurum Listesi'!A38</f>
        <v>ÇANKAYA</v>
      </c>
      <c r="B38" s="333" t="str">
        <f>'Okul Kurum Listesi'!B38</f>
        <v>AZİZ ALTINPINAR MTAL</v>
      </c>
      <c r="C38" s="284"/>
      <c r="D38" s="285"/>
      <c r="E38" s="286">
        <f t="shared" si="130"/>
        <v>0</v>
      </c>
      <c r="F38" s="285"/>
      <c r="G38" s="285"/>
      <c r="H38" s="286">
        <f t="shared" si="131"/>
        <v>0</v>
      </c>
      <c r="I38" s="285"/>
      <c r="J38" s="285"/>
      <c r="K38" s="286">
        <f t="shared" si="132"/>
        <v>0</v>
      </c>
      <c r="L38" s="285"/>
      <c r="M38" s="285"/>
      <c r="N38" s="286">
        <f t="shared" si="133"/>
        <v>0</v>
      </c>
      <c r="O38" s="285"/>
      <c r="P38" s="285"/>
      <c r="Q38" s="286">
        <f t="shared" si="134"/>
        <v>0</v>
      </c>
      <c r="R38" s="298"/>
      <c r="S38" s="298"/>
      <c r="T38" s="288">
        <f t="shared" si="135"/>
        <v>0</v>
      </c>
      <c r="U38" s="284"/>
      <c r="V38" s="285"/>
      <c r="W38" s="286">
        <f t="shared" si="136"/>
        <v>0</v>
      </c>
      <c r="X38" s="285"/>
      <c r="Y38" s="285"/>
      <c r="Z38" s="286">
        <f t="shared" si="137"/>
        <v>0</v>
      </c>
      <c r="AA38" s="285"/>
      <c r="AB38" s="285"/>
      <c r="AC38" s="286">
        <f t="shared" si="138"/>
        <v>0</v>
      </c>
      <c r="AD38" s="285"/>
      <c r="AE38" s="285"/>
      <c r="AF38" s="286">
        <f t="shared" si="139"/>
        <v>0</v>
      </c>
      <c r="AG38" s="285"/>
      <c r="AH38" s="285"/>
      <c r="AI38" s="286">
        <f t="shared" si="140"/>
        <v>0</v>
      </c>
      <c r="AJ38" s="285"/>
      <c r="AK38" s="285"/>
      <c r="AL38" s="288">
        <f t="shared" si="141"/>
        <v>0</v>
      </c>
      <c r="AM38" s="284"/>
      <c r="AN38" s="285"/>
      <c r="AO38" s="286">
        <f t="shared" si="142"/>
        <v>0</v>
      </c>
      <c r="AP38" s="285"/>
      <c r="AQ38" s="285"/>
      <c r="AR38" s="286">
        <f t="shared" si="143"/>
        <v>0</v>
      </c>
      <c r="AS38" s="285"/>
      <c r="AT38" s="285"/>
      <c r="AU38" s="286">
        <f t="shared" si="144"/>
        <v>0</v>
      </c>
      <c r="AV38" s="285"/>
      <c r="AW38" s="285"/>
      <c r="AX38" s="286">
        <f t="shared" si="145"/>
        <v>0</v>
      </c>
      <c r="AY38" s="285"/>
      <c r="AZ38" s="285"/>
      <c r="BA38" s="286">
        <f t="shared" si="146"/>
        <v>0</v>
      </c>
      <c r="BB38" s="285"/>
      <c r="BC38" s="285"/>
      <c r="BD38" s="288">
        <f t="shared" si="147"/>
        <v>0</v>
      </c>
    </row>
    <row r="39" spans="1:56" ht="15.75" customHeight="1">
      <c r="A39" s="338" t="str">
        <f>'Okul Kurum Listesi'!A39</f>
        <v>ÇANKAYA</v>
      </c>
      <c r="B39" s="333" t="str">
        <f>'Okul Kurum Listesi'!B39</f>
        <v>AYRANCI MTAL</v>
      </c>
      <c r="C39" s="284"/>
      <c r="D39" s="285"/>
      <c r="E39" s="286">
        <f t="shared" si="130"/>
        <v>0</v>
      </c>
      <c r="F39" s="285"/>
      <c r="G39" s="285"/>
      <c r="H39" s="286">
        <f t="shared" si="131"/>
        <v>0</v>
      </c>
      <c r="I39" s="285"/>
      <c r="J39" s="285"/>
      <c r="K39" s="286">
        <f t="shared" si="132"/>
        <v>0</v>
      </c>
      <c r="L39" s="285"/>
      <c r="M39" s="285"/>
      <c r="N39" s="286">
        <f t="shared" si="133"/>
        <v>0</v>
      </c>
      <c r="O39" s="285"/>
      <c r="P39" s="285"/>
      <c r="Q39" s="286">
        <f t="shared" si="134"/>
        <v>0</v>
      </c>
      <c r="R39" s="298"/>
      <c r="S39" s="298"/>
      <c r="T39" s="288">
        <f t="shared" si="135"/>
        <v>0</v>
      </c>
      <c r="U39" s="284"/>
      <c r="V39" s="285"/>
      <c r="W39" s="286">
        <f t="shared" si="136"/>
        <v>0</v>
      </c>
      <c r="X39" s="285"/>
      <c r="Y39" s="285"/>
      <c r="Z39" s="286">
        <f t="shared" si="137"/>
        <v>0</v>
      </c>
      <c r="AA39" s="285"/>
      <c r="AB39" s="285"/>
      <c r="AC39" s="286">
        <f t="shared" si="138"/>
        <v>0</v>
      </c>
      <c r="AD39" s="285"/>
      <c r="AE39" s="285"/>
      <c r="AF39" s="286">
        <f t="shared" si="139"/>
        <v>0</v>
      </c>
      <c r="AG39" s="285"/>
      <c r="AH39" s="285"/>
      <c r="AI39" s="286">
        <f t="shared" si="140"/>
        <v>0</v>
      </c>
      <c r="AJ39" s="285"/>
      <c r="AK39" s="285"/>
      <c r="AL39" s="288">
        <f t="shared" si="141"/>
        <v>0</v>
      </c>
      <c r="AM39" s="284"/>
      <c r="AN39" s="285"/>
      <c r="AO39" s="286">
        <f t="shared" si="142"/>
        <v>0</v>
      </c>
      <c r="AP39" s="285"/>
      <c r="AQ39" s="285"/>
      <c r="AR39" s="286">
        <f t="shared" si="143"/>
        <v>0</v>
      </c>
      <c r="AS39" s="285"/>
      <c r="AT39" s="285"/>
      <c r="AU39" s="286">
        <f t="shared" si="144"/>
        <v>0</v>
      </c>
      <c r="AV39" s="285"/>
      <c r="AW39" s="285"/>
      <c r="AX39" s="286">
        <f t="shared" si="145"/>
        <v>0</v>
      </c>
      <c r="AY39" s="285"/>
      <c r="AZ39" s="285"/>
      <c r="BA39" s="286">
        <f t="shared" si="146"/>
        <v>0</v>
      </c>
      <c r="BB39" s="285"/>
      <c r="BC39" s="285"/>
      <c r="BD39" s="288">
        <f t="shared" si="147"/>
        <v>0</v>
      </c>
    </row>
    <row r="40" spans="1:56" ht="15.75" customHeight="1">
      <c r="A40" s="338" t="str">
        <f>'Okul Kurum Listesi'!A40</f>
        <v>ÇANKAYA</v>
      </c>
      <c r="B40" s="333" t="str">
        <f>'Okul Kurum Listesi'!B40</f>
        <v>BAHÇELİEVLER 100.YIL MTAL</v>
      </c>
      <c r="C40" s="284"/>
      <c r="D40" s="285"/>
      <c r="E40" s="286">
        <f t="shared" si="130"/>
        <v>0</v>
      </c>
      <c r="F40" s="285"/>
      <c r="G40" s="285"/>
      <c r="H40" s="286">
        <f t="shared" si="131"/>
        <v>0</v>
      </c>
      <c r="I40" s="285"/>
      <c r="J40" s="285"/>
      <c r="K40" s="286">
        <f t="shared" si="132"/>
        <v>0</v>
      </c>
      <c r="L40" s="285"/>
      <c r="M40" s="285"/>
      <c r="N40" s="286">
        <f t="shared" si="133"/>
        <v>0</v>
      </c>
      <c r="O40" s="285"/>
      <c r="P40" s="285"/>
      <c r="Q40" s="286">
        <f t="shared" si="134"/>
        <v>0</v>
      </c>
      <c r="R40" s="298"/>
      <c r="S40" s="298"/>
      <c r="T40" s="288">
        <f t="shared" si="135"/>
        <v>0</v>
      </c>
      <c r="U40" s="284"/>
      <c r="V40" s="285"/>
      <c r="W40" s="286">
        <f t="shared" si="136"/>
        <v>0</v>
      </c>
      <c r="X40" s="285"/>
      <c r="Y40" s="285"/>
      <c r="Z40" s="286">
        <f t="shared" si="137"/>
        <v>0</v>
      </c>
      <c r="AA40" s="285"/>
      <c r="AB40" s="285"/>
      <c r="AC40" s="286">
        <f t="shared" si="138"/>
        <v>0</v>
      </c>
      <c r="AD40" s="285"/>
      <c r="AE40" s="285"/>
      <c r="AF40" s="286">
        <f t="shared" si="139"/>
        <v>0</v>
      </c>
      <c r="AG40" s="285"/>
      <c r="AH40" s="285"/>
      <c r="AI40" s="286">
        <f t="shared" si="140"/>
        <v>0</v>
      </c>
      <c r="AJ40" s="285"/>
      <c r="AK40" s="285"/>
      <c r="AL40" s="288">
        <f t="shared" si="141"/>
        <v>0</v>
      </c>
      <c r="AM40" s="284"/>
      <c r="AN40" s="285"/>
      <c r="AO40" s="286">
        <f t="shared" si="142"/>
        <v>0</v>
      </c>
      <c r="AP40" s="285"/>
      <c r="AQ40" s="285"/>
      <c r="AR40" s="286">
        <f t="shared" si="143"/>
        <v>0</v>
      </c>
      <c r="AS40" s="285"/>
      <c r="AT40" s="285"/>
      <c r="AU40" s="286">
        <f t="shared" si="144"/>
        <v>0</v>
      </c>
      <c r="AV40" s="285"/>
      <c r="AW40" s="285"/>
      <c r="AX40" s="286">
        <f t="shared" si="145"/>
        <v>0</v>
      </c>
      <c r="AY40" s="285"/>
      <c r="AZ40" s="285"/>
      <c r="BA40" s="286">
        <f t="shared" si="146"/>
        <v>0</v>
      </c>
      <c r="BB40" s="285"/>
      <c r="BC40" s="285"/>
      <c r="BD40" s="288">
        <f t="shared" si="147"/>
        <v>0</v>
      </c>
    </row>
    <row r="41" spans="1:56" ht="15.75" customHeight="1">
      <c r="A41" s="338" t="str">
        <f>'Okul Kurum Listesi'!A41</f>
        <v>ÇANKAYA</v>
      </c>
      <c r="B41" s="333" t="str">
        <f>'Okul Kurum Listesi'!B41</f>
        <v>BALGAT ALİYE YAHŞİ MTAL</v>
      </c>
      <c r="C41" s="284"/>
      <c r="D41" s="285"/>
      <c r="E41" s="286">
        <f t="shared" si="130"/>
        <v>0</v>
      </c>
      <c r="F41" s="285"/>
      <c r="G41" s="285"/>
      <c r="H41" s="286">
        <f t="shared" si="131"/>
        <v>0</v>
      </c>
      <c r="I41" s="285"/>
      <c r="J41" s="285"/>
      <c r="K41" s="286">
        <f t="shared" si="132"/>
        <v>0</v>
      </c>
      <c r="L41" s="285"/>
      <c r="M41" s="285"/>
      <c r="N41" s="286">
        <f t="shared" si="133"/>
        <v>0</v>
      </c>
      <c r="O41" s="285"/>
      <c r="P41" s="285"/>
      <c r="Q41" s="286">
        <f t="shared" si="134"/>
        <v>0</v>
      </c>
      <c r="R41" s="298"/>
      <c r="S41" s="298"/>
      <c r="T41" s="288">
        <f t="shared" si="135"/>
        <v>0</v>
      </c>
      <c r="U41" s="284"/>
      <c r="V41" s="285"/>
      <c r="W41" s="286">
        <f t="shared" si="136"/>
        <v>0</v>
      </c>
      <c r="X41" s="285"/>
      <c r="Y41" s="285"/>
      <c r="Z41" s="286">
        <f t="shared" si="137"/>
        <v>0</v>
      </c>
      <c r="AA41" s="285"/>
      <c r="AB41" s="285"/>
      <c r="AC41" s="286">
        <f t="shared" si="138"/>
        <v>0</v>
      </c>
      <c r="AD41" s="285"/>
      <c r="AE41" s="285"/>
      <c r="AF41" s="286">
        <f t="shared" si="139"/>
        <v>0</v>
      </c>
      <c r="AG41" s="285"/>
      <c r="AH41" s="285"/>
      <c r="AI41" s="286">
        <f t="shared" si="140"/>
        <v>0</v>
      </c>
      <c r="AJ41" s="285"/>
      <c r="AK41" s="285"/>
      <c r="AL41" s="288">
        <f t="shared" si="141"/>
        <v>0</v>
      </c>
      <c r="AM41" s="284"/>
      <c r="AN41" s="285"/>
      <c r="AO41" s="286">
        <f t="shared" si="142"/>
        <v>0</v>
      </c>
      <c r="AP41" s="285"/>
      <c r="AQ41" s="285"/>
      <c r="AR41" s="286">
        <f t="shared" si="143"/>
        <v>0</v>
      </c>
      <c r="AS41" s="285"/>
      <c r="AT41" s="285"/>
      <c r="AU41" s="286">
        <f t="shared" si="144"/>
        <v>0</v>
      </c>
      <c r="AV41" s="285"/>
      <c r="AW41" s="285"/>
      <c r="AX41" s="286">
        <f t="shared" si="145"/>
        <v>0</v>
      </c>
      <c r="AY41" s="285"/>
      <c r="AZ41" s="285"/>
      <c r="BA41" s="286">
        <f t="shared" si="146"/>
        <v>0</v>
      </c>
      <c r="BB41" s="285"/>
      <c r="BC41" s="285"/>
      <c r="BD41" s="288">
        <f t="shared" si="147"/>
        <v>0</v>
      </c>
    </row>
    <row r="42" spans="1:56" ht="15.75" customHeight="1">
      <c r="A42" s="338" t="str">
        <f>'Okul Kurum Listesi'!A42</f>
        <v>ÇANKAYA</v>
      </c>
      <c r="B42" s="333" t="str">
        <f>'Okul Kurum Listesi'!B42</f>
        <v>BALGAT MTAL</v>
      </c>
      <c r="C42" s="284"/>
      <c r="D42" s="285"/>
      <c r="E42" s="286">
        <f t="shared" si="130"/>
        <v>0</v>
      </c>
      <c r="F42" s="285"/>
      <c r="G42" s="285"/>
      <c r="H42" s="286">
        <f t="shared" si="131"/>
        <v>0</v>
      </c>
      <c r="I42" s="285"/>
      <c r="J42" s="285"/>
      <c r="K42" s="286">
        <f t="shared" si="132"/>
        <v>0</v>
      </c>
      <c r="L42" s="285"/>
      <c r="M42" s="285"/>
      <c r="N42" s="286">
        <f t="shared" si="133"/>
        <v>0</v>
      </c>
      <c r="O42" s="285"/>
      <c r="P42" s="285"/>
      <c r="Q42" s="286">
        <f t="shared" si="134"/>
        <v>0</v>
      </c>
      <c r="R42" s="298"/>
      <c r="S42" s="298"/>
      <c r="T42" s="288">
        <f t="shared" si="135"/>
        <v>0</v>
      </c>
      <c r="U42" s="284"/>
      <c r="V42" s="285"/>
      <c r="W42" s="286">
        <f t="shared" si="136"/>
        <v>0</v>
      </c>
      <c r="X42" s="285"/>
      <c r="Y42" s="285"/>
      <c r="Z42" s="286">
        <f t="shared" si="137"/>
        <v>0</v>
      </c>
      <c r="AA42" s="285"/>
      <c r="AB42" s="285"/>
      <c r="AC42" s="286">
        <f t="shared" si="138"/>
        <v>0</v>
      </c>
      <c r="AD42" s="285"/>
      <c r="AE42" s="285"/>
      <c r="AF42" s="286">
        <f t="shared" si="139"/>
        <v>0</v>
      </c>
      <c r="AG42" s="285"/>
      <c r="AH42" s="285"/>
      <c r="AI42" s="286">
        <f t="shared" si="140"/>
        <v>0</v>
      </c>
      <c r="AJ42" s="285"/>
      <c r="AK42" s="285"/>
      <c r="AL42" s="288">
        <f t="shared" si="141"/>
        <v>0</v>
      </c>
      <c r="AM42" s="284"/>
      <c r="AN42" s="285"/>
      <c r="AO42" s="286">
        <f t="shared" si="142"/>
        <v>0</v>
      </c>
      <c r="AP42" s="285"/>
      <c r="AQ42" s="285"/>
      <c r="AR42" s="286">
        <f t="shared" si="143"/>
        <v>0</v>
      </c>
      <c r="AS42" s="285"/>
      <c r="AT42" s="285"/>
      <c r="AU42" s="286">
        <f t="shared" si="144"/>
        <v>0</v>
      </c>
      <c r="AV42" s="285"/>
      <c r="AW42" s="285"/>
      <c r="AX42" s="286">
        <f t="shared" si="145"/>
        <v>0</v>
      </c>
      <c r="AY42" s="285"/>
      <c r="AZ42" s="285"/>
      <c r="BA42" s="286">
        <f t="shared" si="146"/>
        <v>0</v>
      </c>
      <c r="BB42" s="285"/>
      <c r="BC42" s="285"/>
      <c r="BD42" s="288">
        <f t="shared" si="147"/>
        <v>0</v>
      </c>
    </row>
    <row r="43" spans="1:56" ht="15.75" customHeight="1">
      <c r="A43" s="338" t="str">
        <f>'Okul Kurum Listesi'!A43</f>
        <v>ÇANKAYA</v>
      </c>
      <c r="B43" s="333" t="str">
        <f>'Okul Kurum Listesi'!B43</f>
        <v>CUMHURİYET MTAL</v>
      </c>
      <c r="C43" s="284"/>
      <c r="D43" s="285"/>
      <c r="E43" s="286">
        <f t="shared" si="130"/>
        <v>0</v>
      </c>
      <c r="F43" s="285"/>
      <c r="G43" s="285"/>
      <c r="H43" s="286">
        <f t="shared" si="131"/>
        <v>0</v>
      </c>
      <c r="I43" s="285"/>
      <c r="J43" s="285"/>
      <c r="K43" s="286">
        <f t="shared" si="132"/>
        <v>0</v>
      </c>
      <c r="L43" s="285"/>
      <c r="M43" s="285"/>
      <c r="N43" s="286">
        <f t="shared" si="133"/>
        <v>0</v>
      </c>
      <c r="O43" s="285"/>
      <c r="P43" s="285"/>
      <c r="Q43" s="286">
        <f t="shared" si="134"/>
        <v>0</v>
      </c>
      <c r="R43" s="298"/>
      <c r="S43" s="298"/>
      <c r="T43" s="288">
        <f t="shared" si="135"/>
        <v>0</v>
      </c>
      <c r="U43" s="284"/>
      <c r="V43" s="285"/>
      <c r="W43" s="286">
        <f t="shared" si="136"/>
        <v>0</v>
      </c>
      <c r="X43" s="285"/>
      <c r="Y43" s="285"/>
      <c r="Z43" s="286">
        <f t="shared" si="137"/>
        <v>0</v>
      </c>
      <c r="AA43" s="285"/>
      <c r="AB43" s="285"/>
      <c r="AC43" s="286">
        <f t="shared" si="138"/>
        <v>0</v>
      </c>
      <c r="AD43" s="285"/>
      <c r="AE43" s="285"/>
      <c r="AF43" s="286">
        <f t="shared" si="139"/>
        <v>0</v>
      </c>
      <c r="AG43" s="285"/>
      <c r="AH43" s="285"/>
      <c r="AI43" s="286">
        <f t="shared" si="140"/>
        <v>0</v>
      </c>
      <c r="AJ43" s="285"/>
      <c r="AK43" s="285"/>
      <c r="AL43" s="288">
        <f t="shared" si="141"/>
        <v>0</v>
      </c>
      <c r="AM43" s="284"/>
      <c r="AN43" s="285"/>
      <c r="AO43" s="286">
        <f t="shared" si="142"/>
        <v>0</v>
      </c>
      <c r="AP43" s="285"/>
      <c r="AQ43" s="285"/>
      <c r="AR43" s="286">
        <f t="shared" si="143"/>
        <v>0</v>
      </c>
      <c r="AS43" s="285"/>
      <c r="AT43" s="285"/>
      <c r="AU43" s="286">
        <f t="shared" si="144"/>
        <v>0</v>
      </c>
      <c r="AV43" s="285"/>
      <c r="AW43" s="285"/>
      <c r="AX43" s="286">
        <f t="shared" si="145"/>
        <v>0</v>
      </c>
      <c r="AY43" s="285"/>
      <c r="AZ43" s="285"/>
      <c r="BA43" s="286">
        <f t="shared" si="146"/>
        <v>0</v>
      </c>
      <c r="BB43" s="285"/>
      <c r="BC43" s="285"/>
      <c r="BD43" s="288">
        <f t="shared" si="147"/>
        <v>0</v>
      </c>
    </row>
    <row r="44" spans="1:56" ht="15.75" customHeight="1">
      <c r="A44" s="338" t="str">
        <f>'Okul Kurum Listesi'!A44</f>
        <v>ÇANKAYA</v>
      </c>
      <c r="B44" s="333" t="str">
        <f>'Okul Kurum Listesi'!B44</f>
        <v>ÇANKAYA İMKB MTAL</v>
      </c>
      <c r="C44" s="284"/>
      <c r="D44" s="285"/>
      <c r="E44" s="286">
        <f t="shared" si="130"/>
        <v>0</v>
      </c>
      <c r="F44" s="285"/>
      <c r="G44" s="285"/>
      <c r="H44" s="286">
        <f t="shared" si="131"/>
        <v>0</v>
      </c>
      <c r="I44" s="285"/>
      <c r="J44" s="285"/>
      <c r="K44" s="286">
        <f t="shared" si="132"/>
        <v>0</v>
      </c>
      <c r="L44" s="285"/>
      <c r="M44" s="285"/>
      <c r="N44" s="286">
        <f t="shared" si="133"/>
        <v>0</v>
      </c>
      <c r="O44" s="285"/>
      <c r="P44" s="285"/>
      <c r="Q44" s="286">
        <f t="shared" si="134"/>
        <v>0</v>
      </c>
      <c r="R44" s="298"/>
      <c r="S44" s="298"/>
      <c r="T44" s="288">
        <f t="shared" si="135"/>
        <v>0</v>
      </c>
      <c r="U44" s="284"/>
      <c r="V44" s="285"/>
      <c r="W44" s="286">
        <f t="shared" si="136"/>
        <v>0</v>
      </c>
      <c r="X44" s="285"/>
      <c r="Y44" s="285"/>
      <c r="Z44" s="286">
        <f t="shared" si="137"/>
        <v>0</v>
      </c>
      <c r="AA44" s="285"/>
      <c r="AB44" s="285"/>
      <c r="AC44" s="286">
        <f t="shared" si="138"/>
        <v>0</v>
      </c>
      <c r="AD44" s="285"/>
      <c r="AE44" s="285"/>
      <c r="AF44" s="286">
        <f t="shared" si="139"/>
        <v>0</v>
      </c>
      <c r="AG44" s="285"/>
      <c r="AH44" s="285"/>
      <c r="AI44" s="286">
        <f t="shared" si="140"/>
        <v>0</v>
      </c>
      <c r="AJ44" s="285"/>
      <c r="AK44" s="285"/>
      <c r="AL44" s="288">
        <f t="shared" si="141"/>
        <v>0</v>
      </c>
      <c r="AM44" s="284"/>
      <c r="AN44" s="285"/>
      <c r="AO44" s="286">
        <f t="shared" si="142"/>
        <v>0</v>
      </c>
      <c r="AP44" s="285"/>
      <c r="AQ44" s="285"/>
      <c r="AR44" s="286">
        <f t="shared" si="143"/>
        <v>0</v>
      </c>
      <c r="AS44" s="285"/>
      <c r="AT44" s="285"/>
      <c r="AU44" s="286">
        <f t="shared" si="144"/>
        <v>0</v>
      </c>
      <c r="AV44" s="285"/>
      <c r="AW44" s="285"/>
      <c r="AX44" s="286">
        <f t="shared" si="145"/>
        <v>0</v>
      </c>
      <c r="AY44" s="285"/>
      <c r="AZ44" s="285"/>
      <c r="BA44" s="286">
        <f t="shared" si="146"/>
        <v>0</v>
      </c>
      <c r="BB44" s="285"/>
      <c r="BC44" s="285"/>
      <c r="BD44" s="288">
        <f t="shared" si="147"/>
        <v>0</v>
      </c>
    </row>
    <row r="45" spans="1:56" ht="15.75" customHeight="1">
      <c r="A45" s="338" t="str">
        <f>'Okul Kurum Listesi'!A45</f>
        <v>ÇANKAYA</v>
      </c>
      <c r="B45" s="333" t="str">
        <f>'Okul Kurum Listesi'!B45</f>
        <v>ÇANKAYA LOKMAN HEKİM MTAL</v>
      </c>
      <c r="C45" s="284"/>
      <c r="D45" s="285"/>
      <c r="E45" s="286">
        <f t="shared" si="130"/>
        <v>0</v>
      </c>
      <c r="F45" s="285"/>
      <c r="G45" s="285"/>
      <c r="H45" s="286">
        <f t="shared" si="131"/>
        <v>0</v>
      </c>
      <c r="I45" s="285"/>
      <c r="J45" s="285"/>
      <c r="K45" s="286">
        <f t="shared" si="132"/>
        <v>0</v>
      </c>
      <c r="L45" s="285"/>
      <c r="M45" s="285"/>
      <c r="N45" s="286">
        <f t="shared" si="133"/>
        <v>0</v>
      </c>
      <c r="O45" s="285"/>
      <c r="P45" s="285"/>
      <c r="Q45" s="286">
        <f t="shared" si="134"/>
        <v>0</v>
      </c>
      <c r="R45" s="298"/>
      <c r="S45" s="298"/>
      <c r="T45" s="288">
        <f t="shared" si="135"/>
        <v>0</v>
      </c>
      <c r="U45" s="284"/>
      <c r="V45" s="285"/>
      <c r="W45" s="286">
        <f t="shared" si="136"/>
        <v>0</v>
      </c>
      <c r="X45" s="285"/>
      <c r="Y45" s="285"/>
      <c r="Z45" s="286">
        <f t="shared" si="137"/>
        <v>0</v>
      </c>
      <c r="AA45" s="285"/>
      <c r="AB45" s="285"/>
      <c r="AC45" s="286">
        <f t="shared" si="138"/>
        <v>0</v>
      </c>
      <c r="AD45" s="285"/>
      <c r="AE45" s="285"/>
      <c r="AF45" s="286">
        <f t="shared" si="139"/>
        <v>0</v>
      </c>
      <c r="AG45" s="285"/>
      <c r="AH45" s="285"/>
      <c r="AI45" s="286">
        <f t="shared" si="140"/>
        <v>0</v>
      </c>
      <c r="AJ45" s="285"/>
      <c r="AK45" s="285"/>
      <c r="AL45" s="288">
        <f t="shared" si="141"/>
        <v>0</v>
      </c>
      <c r="AM45" s="284"/>
      <c r="AN45" s="285"/>
      <c r="AO45" s="286">
        <f t="shared" si="142"/>
        <v>0</v>
      </c>
      <c r="AP45" s="285"/>
      <c r="AQ45" s="285"/>
      <c r="AR45" s="286">
        <f t="shared" si="143"/>
        <v>0</v>
      </c>
      <c r="AS45" s="285"/>
      <c r="AT45" s="285"/>
      <c r="AU45" s="286">
        <f t="shared" si="144"/>
        <v>0</v>
      </c>
      <c r="AV45" s="285"/>
      <c r="AW45" s="285"/>
      <c r="AX45" s="286">
        <f t="shared" si="145"/>
        <v>0</v>
      </c>
      <c r="AY45" s="285"/>
      <c r="AZ45" s="285"/>
      <c r="BA45" s="286">
        <f t="shared" si="146"/>
        <v>0</v>
      </c>
      <c r="BB45" s="285"/>
      <c r="BC45" s="285"/>
      <c r="BD45" s="288">
        <f t="shared" si="147"/>
        <v>0</v>
      </c>
    </row>
    <row r="46" spans="1:56" ht="15.75" customHeight="1">
      <c r="A46" s="338" t="str">
        <f>'Okul Kurum Listesi'!A46</f>
        <v>ÇANKAYA</v>
      </c>
      <c r="B46" s="333" t="str">
        <f>'Okul Kurum Listesi'!B46</f>
        <v>DİKMEN MTAL</v>
      </c>
      <c r="C46" s="284"/>
      <c r="D46" s="285"/>
      <c r="E46" s="286">
        <f t="shared" si="130"/>
        <v>0</v>
      </c>
      <c r="F46" s="285"/>
      <c r="G46" s="285"/>
      <c r="H46" s="286">
        <f t="shared" si="131"/>
        <v>0</v>
      </c>
      <c r="I46" s="285"/>
      <c r="J46" s="285"/>
      <c r="K46" s="286">
        <f t="shared" si="132"/>
        <v>0</v>
      </c>
      <c r="L46" s="285"/>
      <c r="M46" s="285"/>
      <c r="N46" s="286">
        <f t="shared" si="133"/>
        <v>0</v>
      </c>
      <c r="O46" s="285"/>
      <c r="P46" s="285"/>
      <c r="Q46" s="286">
        <f t="shared" si="134"/>
        <v>0</v>
      </c>
      <c r="R46" s="298"/>
      <c r="S46" s="298"/>
      <c r="T46" s="288">
        <f t="shared" si="135"/>
        <v>0</v>
      </c>
      <c r="U46" s="284"/>
      <c r="V46" s="285"/>
      <c r="W46" s="286">
        <f t="shared" si="136"/>
        <v>0</v>
      </c>
      <c r="X46" s="285"/>
      <c r="Y46" s="285"/>
      <c r="Z46" s="286">
        <f t="shared" si="137"/>
        <v>0</v>
      </c>
      <c r="AA46" s="285"/>
      <c r="AB46" s="285"/>
      <c r="AC46" s="286">
        <f t="shared" si="138"/>
        <v>0</v>
      </c>
      <c r="AD46" s="285"/>
      <c r="AE46" s="285"/>
      <c r="AF46" s="286">
        <f t="shared" si="139"/>
        <v>0</v>
      </c>
      <c r="AG46" s="285"/>
      <c r="AH46" s="285"/>
      <c r="AI46" s="286">
        <f t="shared" si="140"/>
        <v>0</v>
      </c>
      <c r="AJ46" s="285"/>
      <c r="AK46" s="285"/>
      <c r="AL46" s="288">
        <f t="shared" si="141"/>
        <v>0</v>
      </c>
      <c r="AM46" s="284"/>
      <c r="AN46" s="285"/>
      <c r="AO46" s="286">
        <f t="shared" si="142"/>
        <v>0</v>
      </c>
      <c r="AP46" s="285"/>
      <c r="AQ46" s="285"/>
      <c r="AR46" s="286">
        <f t="shared" si="143"/>
        <v>0</v>
      </c>
      <c r="AS46" s="285"/>
      <c r="AT46" s="285"/>
      <c r="AU46" s="286">
        <f t="shared" si="144"/>
        <v>0</v>
      </c>
      <c r="AV46" s="285"/>
      <c r="AW46" s="285"/>
      <c r="AX46" s="286">
        <f t="shared" si="145"/>
        <v>0</v>
      </c>
      <c r="AY46" s="285"/>
      <c r="AZ46" s="285"/>
      <c r="BA46" s="286">
        <f t="shared" si="146"/>
        <v>0</v>
      </c>
      <c r="BB46" s="285"/>
      <c r="BC46" s="285"/>
      <c r="BD46" s="288">
        <f t="shared" si="147"/>
        <v>0</v>
      </c>
    </row>
    <row r="47" spans="1:56" ht="15.75" customHeight="1">
      <c r="A47" s="338" t="str">
        <f>'Okul Kurum Listesi'!A47</f>
        <v>ÇANKAYA</v>
      </c>
      <c r="B47" s="333" t="str">
        <f>'Okul Kurum Listesi'!B47</f>
        <v>DİKMEN NEVZAT AYAZ MTAL</v>
      </c>
      <c r="C47" s="284"/>
      <c r="D47" s="285"/>
      <c r="E47" s="286">
        <f t="shared" si="130"/>
        <v>0</v>
      </c>
      <c r="F47" s="285"/>
      <c r="G47" s="285"/>
      <c r="H47" s="286">
        <f t="shared" si="131"/>
        <v>0</v>
      </c>
      <c r="I47" s="285"/>
      <c r="J47" s="285"/>
      <c r="K47" s="286">
        <f t="shared" si="132"/>
        <v>0</v>
      </c>
      <c r="L47" s="285"/>
      <c r="M47" s="285"/>
      <c r="N47" s="286">
        <f t="shared" si="133"/>
        <v>0</v>
      </c>
      <c r="O47" s="285"/>
      <c r="P47" s="285"/>
      <c r="Q47" s="286">
        <f t="shared" si="134"/>
        <v>0</v>
      </c>
      <c r="R47" s="298"/>
      <c r="S47" s="298"/>
      <c r="T47" s="288">
        <f t="shared" si="135"/>
        <v>0</v>
      </c>
      <c r="U47" s="284"/>
      <c r="V47" s="285"/>
      <c r="W47" s="286">
        <f t="shared" si="136"/>
        <v>0</v>
      </c>
      <c r="X47" s="285"/>
      <c r="Y47" s="285"/>
      <c r="Z47" s="286">
        <f t="shared" si="137"/>
        <v>0</v>
      </c>
      <c r="AA47" s="285"/>
      <c r="AB47" s="285"/>
      <c r="AC47" s="286">
        <f t="shared" si="138"/>
        <v>0</v>
      </c>
      <c r="AD47" s="285"/>
      <c r="AE47" s="285"/>
      <c r="AF47" s="286">
        <f t="shared" si="139"/>
        <v>0</v>
      </c>
      <c r="AG47" s="285"/>
      <c r="AH47" s="285"/>
      <c r="AI47" s="286">
        <f t="shared" si="140"/>
        <v>0</v>
      </c>
      <c r="AJ47" s="285"/>
      <c r="AK47" s="285"/>
      <c r="AL47" s="288">
        <f t="shared" si="141"/>
        <v>0</v>
      </c>
      <c r="AM47" s="284"/>
      <c r="AN47" s="285"/>
      <c r="AO47" s="286">
        <f t="shared" si="142"/>
        <v>0</v>
      </c>
      <c r="AP47" s="285"/>
      <c r="AQ47" s="285"/>
      <c r="AR47" s="286">
        <f t="shared" si="143"/>
        <v>0</v>
      </c>
      <c r="AS47" s="285"/>
      <c r="AT47" s="285"/>
      <c r="AU47" s="286">
        <f t="shared" si="144"/>
        <v>0</v>
      </c>
      <c r="AV47" s="285"/>
      <c r="AW47" s="285"/>
      <c r="AX47" s="286">
        <f t="shared" si="145"/>
        <v>0</v>
      </c>
      <c r="AY47" s="285"/>
      <c r="AZ47" s="285"/>
      <c r="BA47" s="286">
        <f t="shared" si="146"/>
        <v>0</v>
      </c>
      <c r="BB47" s="285"/>
      <c r="BC47" s="285"/>
      <c r="BD47" s="288">
        <f t="shared" si="147"/>
        <v>0</v>
      </c>
    </row>
    <row r="48" spans="1:56" ht="15.75" customHeight="1">
      <c r="A48" s="338" t="str">
        <f>'Okul Kurum Listesi'!A48</f>
        <v>ÇANKAYA</v>
      </c>
      <c r="B48" s="333" t="str">
        <f>'Okul Kurum Listesi'!B48</f>
        <v>FATMA YAŞAR ÖNEN MTAL</v>
      </c>
      <c r="C48" s="284"/>
      <c r="D48" s="285"/>
      <c r="E48" s="286">
        <f t="shared" si="130"/>
        <v>0</v>
      </c>
      <c r="F48" s="285"/>
      <c r="G48" s="285"/>
      <c r="H48" s="286">
        <f t="shared" si="131"/>
        <v>0</v>
      </c>
      <c r="I48" s="285"/>
      <c r="J48" s="285"/>
      <c r="K48" s="286">
        <f t="shared" si="132"/>
        <v>0</v>
      </c>
      <c r="L48" s="285"/>
      <c r="M48" s="285"/>
      <c r="N48" s="286">
        <f t="shared" si="133"/>
        <v>0</v>
      </c>
      <c r="O48" s="285"/>
      <c r="P48" s="285"/>
      <c r="Q48" s="286">
        <f t="shared" si="134"/>
        <v>0</v>
      </c>
      <c r="R48" s="298"/>
      <c r="S48" s="298"/>
      <c r="T48" s="288">
        <f t="shared" si="135"/>
        <v>0</v>
      </c>
      <c r="U48" s="284"/>
      <c r="V48" s="285"/>
      <c r="W48" s="286">
        <f t="shared" si="136"/>
        <v>0</v>
      </c>
      <c r="X48" s="285"/>
      <c r="Y48" s="285"/>
      <c r="Z48" s="286">
        <f t="shared" si="137"/>
        <v>0</v>
      </c>
      <c r="AA48" s="285"/>
      <c r="AB48" s="285"/>
      <c r="AC48" s="286">
        <f t="shared" si="138"/>
        <v>0</v>
      </c>
      <c r="AD48" s="285"/>
      <c r="AE48" s="285"/>
      <c r="AF48" s="286">
        <f t="shared" si="139"/>
        <v>0</v>
      </c>
      <c r="AG48" s="285"/>
      <c r="AH48" s="285"/>
      <c r="AI48" s="286">
        <f t="shared" si="140"/>
        <v>0</v>
      </c>
      <c r="AJ48" s="285"/>
      <c r="AK48" s="285"/>
      <c r="AL48" s="288">
        <f t="shared" si="141"/>
        <v>0</v>
      </c>
      <c r="AM48" s="284"/>
      <c r="AN48" s="285"/>
      <c r="AO48" s="286">
        <f t="shared" si="142"/>
        <v>0</v>
      </c>
      <c r="AP48" s="285"/>
      <c r="AQ48" s="285"/>
      <c r="AR48" s="286">
        <f t="shared" si="143"/>
        <v>0</v>
      </c>
      <c r="AS48" s="285"/>
      <c r="AT48" s="285"/>
      <c r="AU48" s="286">
        <f t="shared" si="144"/>
        <v>0</v>
      </c>
      <c r="AV48" s="285"/>
      <c r="AW48" s="285"/>
      <c r="AX48" s="286">
        <f t="shared" si="145"/>
        <v>0</v>
      </c>
      <c r="AY48" s="285"/>
      <c r="AZ48" s="285"/>
      <c r="BA48" s="286">
        <f t="shared" si="146"/>
        <v>0</v>
      </c>
      <c r="BB48" s="285"/>
      <c r="BC48" s="285"/>
      <c r="BD48" s="288">
        <f t="shared" si="147"/>
        <v>0</v>
      </c>
    </row>
    <row r="49" spans="1:56" ht="15.75" customHeight="1">
      <c r="A49" s="338" t="str">
        <f>'Okul Kurum Listesi'!A49</f>
        <v>ÇANKAYA</v>
      </c>
      <c r="B49" s="333" t="str">
        <f>'Okul Kurum Listesi'!B49</f>
        <v>GAZİOSMANPAŞA MTAL</v>
      </c>
      <c r="C49" s="284"/>
      <c r="D49" s="285"/>
      <c r="E49" s="286">
        <f t="shared" si="130"/>
        <v>0</v>
      </c>
      <c r="F49" s="285"/>
      <c r="G49" s="285"/>
      <c r="H49" s="286">
        <f t="shared" si="131"/>
        <v>0</v>
      </c>
      <c r="I49" s="285"/>
      <c r="J49" s="285"/>
      <c r="K49" s="286">
        <f t="shared" si="132"/>
        <v>0</v>
      </c>
      <c r="L49" s="285"/>
      <c r="M49" s="285"/>
      <c r="N49" s="286">
        <f t="shared" si="133"/>
        <v>0</v>
      </c>
      <c r="O49" s="285"/>
      <c r="P49" s="285"/>
      <c r="Q49" s="286">
        <f t="shared" si="134"/>
        <v>0</v>
      </c>
      <c r="R49" s="298"/>
      <c r="S49" s="298"/>
      <c r="T49" s="288">
        <f t="shared" si="135"/>
        <v>0</v>
      </c>
      <c r="U49" s="284"/>
      <c r="V49" s="285"/>
      <c r="W49" s="286">
        <f t="shared" si="136"/>
        <v>0</v>
      </c>
      <c r="X49" s="285"/>
      <c r="Y49" s="285"/>
      <c r="Z49" s="286">
        <f t="shared" si="137"/>
        <v>0</v>
      </c>
      <c r="AA49" s="285"/>
      <c r="AB49" s="285"/>
      <c r="AC49" s="286">
        <f t="shared" si="138"/>
        <v>0</v>
      </c>
      <c r="AD49" s="285"/>
      <c r="AE49" s="285"/>
      <c r="AF49" s="286">
        <f t="shared" si="139"/>
        <v>0</v>
      </c>
      <c r="AG49" s="285"/>
      <c r="AH49" s="285"/>
      <c r="AI49" s="286">
        <f t="shared" si="140"/>
        <v>0</v>
      </c>
      <c r="AJ49" s="285"/>
      <c r="AK49" s="285"/>
      <c r="AL49" s="288">
        <f t="shared" si="141"/>
        <v>0</v>
      </c>
      <c r="AM49" s="284"/>
      <c r="AN49" s="285"/>
      <c r="AO49" s="286">
        <f t="shared" si="142"/>
        <v>0</v>
      </c>
      <c r="AP49" s="285"/>
      <c r="AQ49" s="285"/>
      <c r="AR49" s="286">
        <f t="shared" si="143"/>
        <v>0</v>
      </c>
      <c r="AS49" s="285"/>
      <c r="AT49" s="285"/>
      <c r="AU49" s="286">
        <f t="shared" si="144"/>
        <v>0</v>
      </c>
      <c r="AV49" s="285"/>
      <c r="AW49" s="285"/>
      <c r="AX49" s="286">
        <f t="shared" si="145"/>
        <v>0</v>
      </c>
      <c r="AY49" s="285"/>
      <c r="AZ49" s="285"/>
      <c r="BA49" s="286">
        <f t="shared" si="146"/>
        <v>0</v>
      </c>
      <c r="BB49" s="285"/>
      <c r="BC49" s="285"/>
      <c r="BD49" s="288">
        <f t="shared" si="147"/>
        <v>0</v>
      </c>
    </row>
    <row r="50" spans="1:56" ht="15.75" customHeight="1">
      <c r="A50" s="338" t="str">
        <f>'Okul Kurum Listesi'!A50</f>
        <v>ÇANKAYA</v>
      </c>
      <c r="B50" s="333" t="str">
        <f>'Okul Kurum Listesi'!B50</f>
        <v>KARAKURSUNLAR İMKB MTAL</v>
      </c>
      <c r="C50" s="284"/>
      <c r="D50" s="285"/>
      <c r="E50" s="286">
        <f t="shared" si="130"/>
        <v>0</v>
      </c>
      <c r="F50" s="285"/>
      <c r="G50" s="285"/>
      <c r="H50" s="286">
        <f t="shared" si="131"/>
        <v>0</v>
      </c>
      <c r="I50" s="285"/>
      <c r="J50" s="285"/>
      <c r="K50" s="286">
        <f t="shared" si="132"/>
        <v>0</v>
      </c>
      <c r="L50" s="285"/>
      <c r="M50" s="285"/>
      <c r="N50" s="286">
        <f t="shared" si="133"/>
        <v>0</v>
      </c>
      <c r="O50" s="285"/>
      <c r="P50" s="285"/>
      <c r="Q50" s="286">
        <f t="shared" si="134"/>
        <v>0</v>
      </c>
      <c r="R50" s="298"/>
      <c r="S50" s="298"/>
      <c r="T50" s="288">
        <f t="shared" si="135"/>
        <v>0</v>
      </c>
      <c r="U50" s="284"/>
      <c r="V50" s="285"/>
      <c r="W50" s="286">
        <f t="shared" si="136"/>
        <v>0</v>
      </c>
      <c r="X50" s="285"/>
      <c r="Y50" s="285"/>
      <c r="Z50" s="286">
        <f t="shared" si="137"/>
        <v>0</v>
      </c>
      <c r="AA50" s="285"/>
      <c r="AB50" s="285"/>
      <c r="AC50" s="286">
        <f t="shared" si="138"/>
        <v>0</v>
      </c>
      <c r="AD50" s="285"/>
      <c r="AE50" s="285"/>
      <c r="AF50" s="286">
        <f t="shared" si="139"/>
        <v>0</v>
      </c>
      <c r="AG50" s="285"/>
      <c r="AH50" s="285"/>
      <c r="AI50" s="286">
        <f t="shared" si="140"/>
        <v>0</v>
      </c>
      <c r="AJ50" s="285"/>
      <c r="AK50" s="285"/>
      <c r="AL50" s="288">
        <f t="shared" si="141"/>
        <v>0</v>
      </c>
      <c r="AM50" s="284"/>
      <c r="AN50" s="285"/>
      <c r="AO50" s="286">
        <f t="shared" si="142"/>
        <v>0</v>
      </c>
      <c r="AP50" s="285"/>
      <c r="AQ50" s="285"/>
      <c r="AR50" s="286">
        <f t="shared" si="143"/>
        <v>0</v>
      </c>
      <c r="AS50" s="285"/>
      <c r="AT50" s="285"/>
      <c r="AU50" s="286">
        <f t="shared" si="144"/>
        <v>0</v>
      </c>
      <c r="AV50" s="285"/>
      <c r="AW50" s="285"/>
      <c r="AX50" s="286">
        <f t="shared" si="145"/>
        <v>0</v>
      </c>
      <c r="AY50" s="285"/>
      <c r="AZ50" s="285"/>
      <c r="BA50" s="286">
        <f t="shared" si="146"/>
        <v>0</v>
      </c>
      <c r="BB50" s="285"/>
      <c r="BC50" s="285"/>
      <c r="BD50" s="288">
        <f t="shared" si="147"/>
        <v>0</v>
      </c>
    </row>
    <row r="51" spans="1:56" ht="15.75" customHeight="1">
      <c r="A51" s="338" t="str">
        <f>'Okul Kurum Listesi'!A51</f>
        <v>ÇANKAYA</v>
      </c>
      <c r="B51" s="333" t="str">
        <f>'Okul Kurum Listesi'!B51</f>
        <v>KILIÇASLAN MTAL</v>
      </c>
      <c r="C51" s="284"/>
      <c r="D51" s="285"/>
      <c r="E51" s="286">
        <f t="shared" si="130"/>
        <v>0</v>
      </c>
      <c r="F51" s="285"/>
      <c r="G51" s="285"/>
      <c r="H51" s="286">
        <f t="shared" si="131"/>
        <v>0</v>
      </c>
      <c r="I51" s="285"/>
      <c r="J51" s="285"/>
      <c r="K51" s="286">
        <f t="shared" si="132"/>
        <v>0</v>
      </c>
      <c r="L51" s="285"/>
      <c r="M51" s="285"/>
      <c r="N51" s="286">
        <f t="shared" si="133"/>
        <v>0</v>
      </c>
      <c r="O51" s="285"/>
      <c r="P51" s="285"/>
      <c r="Q51" s="286">
        <f t="shared" si="134"/>
        <v>0</v>
      </c>
      <c r="R51" s="298"/>
      <c r="S51" s="298"/>
      <c r="T51" s="288">
        <f t="shared" si="135"/>
        <v>0</v>
      </c>
      <c r="U51" s="284"/>
      <c r="V51" s="285"/>
      <c r="W51" s="286">
        <f t="shared" si="136"/>
        <v>0</v>
      </c>
      <c r="X51" s="285"/>
      <c r="Y51" s="285"/>
      <c r="Z51" s="286">
        <f t="shared" si="137"/>
        <v>0</v>
      </c>
      <c r="AA51" s="285"/>
      <c r="AB51" s="285"/>
      <c r="AC51" s="286">
        <f t="shared" si="138"/>
        <v>0</v>
      </c>
      <c r="AD51" s="285"/>
      <c r="AE51" s="285"/>
      <c r="AF51" s="286">
        <f t="shared" si="139"/>
        <v>0</v>
      </c>
      <c r="AG51" s="285"/>
      <c r="AH51" s="285"/>
      <c r="AI51" s="286">
        <f t="shared" si="140"/>
        <v>0</v>
      </c>
      <c r="AJ51" s="285"/>
      <c r="AK51" s="285"/>
      <c r="AL51" s="288">
        <f t="shared" si="141"/>
        <v>0</v>
      </c>
      <c r="AM51" s="284"/>
      <c r="AN51" s="285"/>
      <c r="AO51" s="286">
        <f t="shared" si="142"/>
        <v>0</v>
      </c>
      <c r="AP51" s="285"/>
      <c r="AQ51" s="285"/>
      <c r="AR51" s="286">
        <f t="shared" si="143"/>
        <v>0</v>
      </c>
      <c r="AS51" s="285"/>
      <c r="AT51" s="285"/>
      <c r="AU51" s="286">
        <f t="shared" si="144"/>
        <v>0</v>
      </c>
      <c r="AV51" s="285"/>
      <c r="AW51" s="285"/>
      <c r="AX51" s="286">
        <f t="shared" si="145"/>
        <v>0</v>
      </c>
      <c r="AY51" s="285"/>
      <c r="AZ51" s="285"/>
      <c r="BA51" s="286">
        <f t="shared" si="146"/>
        <v>0</v>
      </c>
      <c r="BB51" s="285"/>
      <c r="BC51" s="285"/>
      <c r="BD51" s="288">
        <f t="shared" si="147"/>
        <v>0</v>
      </c>
    </row>
    <row r="52" spans="1:56" ht="15.75" customHeight="1">
      <c r="A52" s="338" t="str">
        <f>'Okul Kurum Listesi'!A53</f>
        <v>ÇANKAYA</v>
      </c>
      <c r="B52" s="333" t="str">
        <f>'Okul Kurum Listesi'!B53</f>
        <v>TAPU KADOSTRO MTAL</v>
      </c>
      <c r="C52" s="284"/>
      <c r="D52" s="285"/>
      <c r="E52" s="286">
        <f t="shared" si="130"/>
        <v>0</v>
      </c>
      <c r="F52" s="285"/>
      <c r="G52" s="285"/>
      <c r="H52" s="286">
        <f t="shared" si="131"/>
        <v>0</v>
      </c>
      <c r="I52" s="285"/>
      <c r="J52" s="285"/>
      <c r="K52" s="286">
        <f t="shared" si="132"/>
        <v>0</v>
      </c>
      <c r="L52" s="285"/>
      <c r="M52" s="285"/>
      <c r="N52" s="286">
        <f t="shared" si="133"/>
        <v>0</v>
      </c>
      <c r="O52" s="285"/>
      <c r="P52" s="285"/>
      <c r="Q52" s="286">
        <f t="shared" si="134"/>
        <v>0</v>
      </c>
      <c r="R52" s="298"/>
      <c r="S52" s="298"/>
      <c r="T52" s="288">
        <f t="shared" si="135"/>
        <v>0</v>
      </c>
      <c r="U52" s="284"/>
      <c r="V52" s="285"/>
      <c r="W52" s="286">
        <f t="shared" si="136"/>
        <v>0</v>
      </c>
      <c r="X52" s="285"/>
      <c r="Y52" s="285"/>
      <c r="Z52" s="286">
        <f t="shared" si="137"/>
        <v>0</v>
      </c>
      <c r="AA52" s="285"/>
      <c r="AB52" s="285"/>
      <c r="AC52" s="286">
        <f t="shared" si="138"/>
        <v>0</v>
      </c>
      <c r="AD52" s="285"/>
      <c r="AE52" s="285"/>
      <c r="AF52" s="286">
        <f t="shared" si="139"/>
        <v>0</v>
      </c>
      <c r="AG52" s="285"/>
      <c r="AH52" s="285"/>
      <c r="AI52" s="286">
        <f t="shared" si="140"/>
        <v>0</v>
      </c>
      <c r="AJ52" s="285"/>
      <c r="AK52" s="285"/>
      <c r="AL52" s="288">
        <f t="shared" si="141"/>
        <v>0</v>
      </c>
      <c r="AM52" s="284"/>
      <c r="AN52" s="285"/>
      <c r="AO52" s="286">
        <f t="shared" si="142"/>
        <v>0</v>
      </c>
      <c r="AP52" s="285"/>
      <c r="AQ52" s="285"/>
      <c r="AR52" s="286">
        <f t="shared" si="143"/>
        <v>0</v>
      </c>
      <c r="AS52" s="285"/>
      <c r="AT52" s="285"/>
      <c r="AU52" s="286">
        <f t="shared" si="144"/>
        <v>0</v>
      </c>
      <c r="AV52" s="285"/>
      <c r="AW52" s="285"/>
      <c r="AX52" s="286">
        <f t="shared" si="145"/>
        <v>0</v>
      </c>
      <c r="AY52" s="285"/>
      <c r="AZ52" s="285"/>
      <c r="BA52" s="286">
        <f t="shared" si="146"/>
        <v>0</v>
      </c>
      <c r="BB52" s="285"/>
      <c r="BC52" s="285"/>
      <c r="BD52" s="288">
        <f t="shared" si="147"/>
        <v>0</v>
      </c>
    </row>
    <row r="53" spans="1:56" ht="15.75" customHeight="1">
      <c r="A53" s="338" t="str">
        <f>'Okul Kurum Listesi'!A54</f>
        <v>ÇANKAYA</v>
      </c>
      <c r="B53" s="333" t="str">
        <f>'Okul Kurum Listesi'!B54</f>
        <v>TÜRK TELEKOM MTAL</v>
      </c>
      <c r="C53" s="284"/>
      <c r="D53" s="285"/>
      <c r="E53" s="286">
        <f t="shared" si="130"/>
        <v>0</v>
      </c>
      <c r="F53" s="285"/>
      <c r="G53" s="285"/>
      <c r="H53" s="286">
        <f t="shared" si="131"/>
        <v>0</v>
      </c>
      <c r="I53" s="285"/>
      <c r="J53" s="285"/>
      <c r="K53" s="286">
        <f t="shared" si="132"/>
        <v>0</v>
      </c>
      <c r="L53" s="285"/>
      <c r="M53" s="285"/>
      <c r="N53" s="286">
        <f t="shared" si="133"/>
        <v>0</v>
      </c>
      <c r="O53" s="285"/>
      <c r="P53" s="285"/>
      <c r="Q53" s="286">
        <f t="shared" si="134"/>
        <v>0</v>
      </c>
      <c r="R53" s="298"/>
      <c r="S53" s="298"/>
      <c r="T53" s="288">
        <f t="shared" si="135"/>
        <v>0</v>
      </c>
      <c r="U53" s="284"/>
      <c r="V53" s="285"/>
      <c r="W53" s="286">
        <f t="shared" si="136"/>
        <v>0</v>
      </c>
      <c r="X53" s="285"/>
      <c r="Y53" s="285"/>
      <c r="Z53" s="286">
        <f t="shared" si="137"/>
        <v>0</v>
      </c>
      <c r="AA53" s="285"/>
      <c r="AB53" s="285"/>
      <c r="AC53" s="286">
        <f t="shared" si="138"/>
        <v>0</v>
      </c>
      <c r="AD53" s="285"/>
      <c r="AE53" s="285"/>
      <c r="AF53" s="286">
        <f t="shared" si="139"/>
        <v>0</v>
      </c>
      <c r="AG53" s="285"/>
      <c r="AH53" s="285"/>
      <c r="AI53" s="286">
        <f t="shared" si="140"/>
        <v>0</v>
      </c>
      <c r="AJ53" s="285"/>
      <c r="AK53" s="285"/>
      <c r="AL53" s="288">
        <f t="shared" si="141"/>
        <v>0</v>
      </c>
      <c r="AM53" s="284"/>
      <c r="AN53" s="285"/>
      <c r="AO53" s="286">
        <f t="shared" si="142"/>
        <v>0</v>
      </c>
      <c r="AP53" s="285"/>
      <c r="AQ53" s="285"/>
      <c r="AR53" s="286">
        <f t="shared" si="143"/>
        <v>0</v>
      </c>
      <c r="AS53" s="285"/>
      <c r="AT53" s="285"/>
      <c r="AU53" s="286">
        <f t="shared" si="144"/>
        <v>0</v>
      </c>
      <c r="AV53" s="285"/>
      <c r="AW53" s="285"/>
      <c r="AX53" s="286">
        <f t="shared" si="145"/>
        <v>0</v>
      </c>
      <c r="AY53" s="285"/>
      <c r="AZ53" s="285"/>
      <c r="BA53" s="286">
        <f t="shared" si="146"/>
        <v>0</v>
      </c>
      <c r="BB53" s="285"/>
      <c r="BC53" s="285"/>
      <c r="BD53" s="288">
        <f t="shared" si="147"/>
        <v>0</v>
      </c>
    </row>
    <row r="54" spans="1:56" ht="15.75" customHeight="1">
      <c r="A54" s="338" t="str">
        <f>'Okul Kurum Listesi'!A55</f>
        <v>ÇANKAYA</v>
      </c>
      <c r="B54" s="333" t="str">
        <f>'Okul Kurum Listesi'!B55</f>
        <v>50. YIL MTAL</v>
      </c>
      <c r="C54" s="284"/>
      <c r="D54" s="285"/>
      <c r="E54" s="286">
        <f t="shared" si="130"/>
        <v>0</v>
      </c>
      <c r="F54" s="285"/>
      <c r="G54" s="285"/>
      <c r="H54" s="286">
        <f t="shared" si="131"/>
        <v>0</v>
      </c>
      <c r="I54" s="285"/>
      <c r="J54" s="285"/>
      <c r="K54" s="286">
        <f t="shared" si="132"/>
        <v>0</v>
      </c>
      <c r="L54" s="285"/>
      <c r="M54" s="285"/>
      <c r="N54" s="286">
        <f t="shared" si="133"/>
        <v>0</v>
      </c>
      <c r="O54" s="285"/>
      <c r="P54" s="285"/>
      <c r="Q54" s="286">
        <f t="shared" si="134"/>
        <v>0</v>
      </c>
      <c r="R54" s="298"/>
      <c r="S54" s="298"/>
      <c r="T54" s="288">
        <f t="shared" si="135"/>
        <v>0</v>
      </c>
      <c r="U54" s="284"/>
      <c r="V54" s="285"/>
      <c r="W54" s="286">
        <f t="shared" si="136"/>
        <v>0</v>
      </c>
      <c r="X54" s="285"/>
      <c r="Y54" s="285"/>
      <c r="Z54" s="286">
        <f t="shared" si="137"/>
        <v>0</v>
      </c>
      <c r="AA54" s="285"/>
      <c r="AB54" s="285"/>
      <c r="AC54" s="286">
        <f t="shared" si="138"/>
        <v>0</v>
      </c>
      <c r="AD54" s="285"/>
      <c r="AE54" s="285"/>
      <c r="AF54" s="286">
        <f t="shared" si="139"/>
        <v>0</v>
      </c>
      <c r="AG54" s="285"/>
      <c r="AH54" s="285"/>
      <c r="AI54" s="286">
        <f t="shared" si="140"/>
        <v>0</v>
      </c>
      <c r="AJ54" s="285"/>
      <c r="AK54" s="285"/>
      <c r="AL54" s="288">
        <f t="shared" si="141"/>
        <v>0</v>
      </c>
      <c r="AM54" s="284"/>
      <c r="AN54" s="285"/>
      <c r="AO54" s="286">
        <f t="shared" si="142"/>
        <v>0</v>
      </c>
      <c r="AP54" s="285"/>
      <c r="AQ54" s="285"/>
      <c r="AR54" s="286">
        <f t="shared" si="143"/>
        <v>0</v>
      </c>
      <c r="AS54" s="285"/>
      <c r="AT54" s="285"/>
      <c r="AU54" s="286">
        <f t="shared" si="144"/>
        <v>0</v>
      </c>
      <c r="AV54" s="285"/>
      <c r="AW54" s="285"/>
      <c r="AX54" s="286">
        <f t="shared" si="145"/>
        <v>0</v>
      </c>
      <c r="AY54" s="285"/>
      <c r="AZ54" s="285"/>
      <c r="BA54" s="286">
        <f t="shared" si="146"/>
        <v>0</v>
      </c>
      <c r="BB54" s="285"/>
      <c r="BC54" s="285"/>
      <c r="BD54" s="288">
        <f t="shared" si="147"/>
        <v>0</v>
      </c>
    </row>
    <row r="55" spans="1:56" ht="18">
      <c r="A55" s="339" t="str">
        <f>'Okul Kurum Listesi'!A56</f>
        <v>ÇANKAYA   TOPLAMI</v>
      </c>
      <c r="B55" s="262">
        <f>'Okul Kurum Listesi'!B56</f>
        <v>19</v>
      </c>
      <c r="C55" s="272">
        <f>SUM(C37:C54)</f>
        <v>0</v>
      </c>
      <c r="D55" s="273">
        <f t="shared" ref="D55:BD55" si="148">SUM(D37:D54)</f>
        <v>0</v>
      </c>
      <c r="E55" s="273">
        <f t="shared" si="148"/>
        <v>0</v>
      </c>
      <c r="F55" s="273">
        <f t="shared" si="148"/>
        <v>0</v>
      </c>
      <c r="G55" s="273">
        <f t="shared" si="148"/>
        <v>0</v>
      </c>
      <c r="H55" s="273">
        <f t="shared" si="148"/>
        <v>0</v>
      </c>
      <c r="I55" s="273">
        <f t="shared" si="148"/>
        <v>0</v>
      </c>
      <c r="J55" s="273">
        <f t="shared" si="148"/>
        <v>0</v>
      </c>
      <c r="K55" s="273">
        <f t="shared" si="148"/>
        <v>0</v>
      </c>
      <c r="L55" s="273">
        <f t="shared" si="148"/>
        <v>0</v>
      </c>
      <c r="M55" s="273">
        <f t="shared" si="148"/>
        <v>0</v>
      </c>
      <c r="N55" s="273">
        <f t="shared" si="148"/>
        <v>0</v>
      </c>
      <c r="O55" s="273">
        <f t="shared" si="148"/>
        <v>0</v>
      </c>
      <c r="P55" s="273">
        <f t="shared" si="148"/>
        <v>0</v>
      </c>
      <c r="Q55" s="273">
        <f t="shared" si="148"/>
        <v>0</v>
      </c>
      <c r="R55" s="305">
        <f t="shared" si="148"/>
        <v>0</v>
      </c>
      <c r="S55" s="305">
        <f t="shared" si="148"/>
        <v>0</v>
      </c>
      <c r="T55" s="274">
        <f t="shared" si="148"/>
        <v>0</v>
      </c>
      <c r="U55" s="272">
        <f t="shared" si="148"/>
        <v>0</v>
      </c>
      <c r="V55" s="273">
        <f t="shared" si="148"/>
        <v>0</v>
      </c>
      <c r="W55" s="273">
        <f t="shared" si="148"/>
        <v>0</v>
      </c>
      <c r="X55" s="273">
        <f t="shared" si="148"/>
        <v>0</v>
      </c>
      <c r="Y55" s="273">
        <f t="shared" si="148"/>
        <v>0</v>
      </c>
      <c r="Z55" s="273">
        <f t="shared" si="148"/>
        <v>0</v>
      </c>
      <c r="AA55" s="273">
        <f t="shared" si="148"/>
        <v>0</v>
      </c>
      <c r="AB55" s="273">
        <f t="shared" si="148"/>
        <v>0</v>
      </c>
      <c r="AC55" s="273">
        <f t="shared" si="148"/>
        <v>0</v>
      </c>
      <c r="AD55" s="273">
        <f t="shared" si="148"/>
        <v>0</v>
      </c>
      <c r="AE55" s="273">
        <f t="shared" si="148"/>
        <v>0</v>
      </c>
      <c r="AF55" s="273">
        <f t="shared" si="148"/>
        <v>0</v>
      </c>
      <c r="AG55" s="273">
        <f t="shared" si="148"/>
        <v>0</v>
      </c>
      <c r="AH55" s="273">
        <f t="shared" si="148"/>
        <v>0</v>
      </c>
      <c r="AI55" s="273">
        <f t="shared" si="148"/>
        <v>0</v>
      </c>
      <c r="AJ55" s="273">
        <f t="shared" si="148"/>
        <v>0</v>
      </c>
      <c r="AK55" s="273">
        <f t="shared" si="148"/>
        <v>0</v>
      </c>
      <c r="AL55" s="274">
        <f t="shared" si="148"/>
        <v>0</v>
      </c>
      <c r="AM55" s="272">
        <f t="shared" si="148"/>
        <v>0</v>
      </c>
      <c r="AN55" s="273">
        <f t="shared" si="148"/>
        <v>0</v>
      </c>
      <c r="AO55" s="273">
        <f t="shared" si="148"/>
        <v>0</v>
      </c>
      <c r="AP55" s="273">
        <f t="shared" si="148"/>
        <v>0</v>
      </c>
      <c r="AQ55" s="273">
        <f t="shared" si="148"/>
        <v>0</v>
      </c>
      <c r="AR55" s="273">
        <f t="shared" si="148"/>
        <v>0</v>
      </c>
      <c r="AS55" s="273">
        <f t="shared" si="148"/>
        <v>0</v>
      </c>
      <c r="AT55" s="273">
        <f t="shared" si="148"/>
        <v>0</v>
      </c>
      <c r="AU55" s="273">
        <f t="shared" si="148"/>
        <v>0</v>
      </c>
      <c r="AV55" s="273">
        <f t="shared" si="148"/>
        <v>0</v>
      </c>
      <c r="AW55" s="273">
        <f t="shared" si="148"/>
        <v>0</v>
      </c>
      <c r="AX55" s="273">
        <f t="shared" si="148"/>
        <v>0</v>
      </c>
      <c r="AY55" s="273">
        <f t="shared" si="148"/>
        <v>0</v>
      </c>
      <c r="AZ55" s="273">
        <f t="shared" si="148"/>
        <v>0</v>
      </c>
      <c r="BA55" s="273">
        <f t="shared" si="148"/>
        <v>0</v>
      </c>
      <c r="BB55" s="273">
        <f t="shared" si="148"/>
        <v>0</v>
      </c>
      <c r="BC55" s="273">
        <f t="shared" si="148"/>
        <v>0</v>
      </c>
      <c r="BD55" s="274">
        <f t="shared" si="148"/>
        <v>0</v>
      </c>
    </row>
    <row r="56" spans="1:56" s="235" customFormat="1" ht="15.75" customHeight="1">
      <c r="A56" s="340" t="str">
        <f>'Okul Kurum Listesi'!A57</f>
        <v>ÇUBUK</v>
      </c>
      <c r="B56" s="265" t="str">
        <f>'Okul Kurum Listesi'!B57</f>
        <v>AHİ EVRAN MTAL</v>
      </c>
      <c r="C56" s="310"/>
      <c r="D56" s="311"/>
      <c r="E56" s="311">
        <f t="shared" ref="E56:E60" si="149">SUM(C56:D56)</f>
        <v>0</v>
      </c>
      <c r="F56" s="311"/>
      <c r="G56" s="311"/>
      <c r="H56" s="311">
        <f t="shared" ref="H56:H60" si="150">SUM(F56:G56)</f>
        <v>0</v>
      </c>
      <c r="I56" s="311"/>
      <c r="J56" s="311"/>
      <c r="K56" s="311">
        <f t="shared" ref="K56:K60" si="151">SUM(I56:J56)</f>
        <v>0</v>
      </c>
      <c r="L56" s="311"/>
      <c r="M56" s="311"/>
      <c r="N56" s="311">
        <f t="shared" ref="N56:N60" si="152">SUM(L56:M56)</f>
        <v>0</v>
      </c>
      <c r="O56" s="311"/>
      <c r="P56" s="311"/>
      <c r="Q56" s="311">
        <f t="shared" ref="Q56:Q60" si="153">SUM(O56:P56)</f>
        <v>0</v>
      </c>
      <c r="R56" s="312"/>
      <c r="S56" s="312"/>
      <c r="T56" s="313">
        <f t="shared" ref="T56:T60" si="154">SUM(R56:S56)</f>
        <v>0</v>
      </c>
      <c r="U56" s="310"/>
      <c r="V56" s="311"/>
      <c r="W56" s="311">
        <f t="shared" ref="W56:W60" si="155">SUM(U56:V56)</f>
        <v>0</v>
      </c>
      <c r="X56" s="311"/>
      <c r="Y56" s="311"/>
      <c r="Z56" s="311">
        <f t="shared" ref="Z56:Z60" si="156">SUM(X56:Y56)</f>
        <v>0</v>
      </c>
      <c r="AA56" s="311"/>
      <c r="AB56" s="311"/>
      <c r="AC56" s="311">
        <f t="shared" ref="AC56:AC60" si="157">SUM(AA56:AB56)</f>
        <v>0</v>
      </c>
      <c r="AD56" s="311"/>
      <c r="AE56" s="311"/>
      <c r="AF56" s="311">
        <f t="shared" ref="AF56:AF60" si="158">SUM(AD56:AE56)</f>
        <v>0</v>
      </c>
      <c r="AG56" s="311"/>
      <c r="AH56" s="311"/>
      <c r="AI56" s="311">
        <f t="shared" ref="AI56:AI60" si="159">SUM(AG56:AH56)</f>
        <v>0</v>
      </c>
      <c r="AJ56" s="311"/>
      <c r="AK56" s="311"/>
      <c r="AL56" s="313">
        <f t="shared" ref="AL56:AL60" si="160">SUM(AJ56:AK56)</f>
        <v>0</v>
      </c>
      <c r="AM56" s="310"/>
      <c r="AN56" s="311"/>
      <c r="AO56" s="311">
        <f t="shared" ref="AO56:AO60" si="161">SUM(AM56:AN56)</f>
        <v>0</v>
      </c>
      <c r="AP56" s="311"/>
      <c r="AQ56" s="311"/>
      <c r="AR56" s="311">
        <f t="shared" ref="AR56:AR60" si="162">SUM(AP56:AQ56)</f>
        <v>0</v>
      </c>
      <c r="AS56" s="311"/>
      <c r="AT56" s="311"/>
      <c r="AU56" s="311">
        <f t="shared" ref="AU56:AU60" si="163">SUM(AS56:AT56)</f>
        <v>0</v>
      </c>
      <c r="AV56" s="311"/>
      <c r="AW56" s="311"/>
      <c r="AX56" s="311">
        <f t="shared" ref="AX56:AX60" si="164">SUM(AV56:AW56)</f>
        <v>0</v>
      </c>
      <c r="AY56" s="311"/>
      <c r="AZ56" s="311"/>
      <c r="BA56" s="311">
        <f t="shared" ref="BA56:BA60" si="165">SUM(AY56:AZ56)</f>
        <v>0</v>
      </c>
      <c r="BB56" s="311"/>
      <c r="BC56" s="311"/>
      <c r="BD56" s="313">
        <f t="shared" ref="BD56:BD60" si="166">SUM(BB56:BC56)</f>
        <v>0</v>
      </c>
    </row>
    <row r="57" spans="1:56" s="235" customFormat="1" ht="15.75" customHeight="1">
      <c r="A57" s="340" t="str">
        <f>'Okul Kurum Listesi'!A58</f>
        <v>ÇUBUK</v>
      </c>
      <c r="B57" s="265" t="str">
        <f>'Okul Kurum Listesi'!B58</f>
        <v>ÇUBUK GEVHER NESİBE MTAL</v>
      </c>
      <c r="C57" s="310"/>
      <c r="D57" s="311"/>
      <c r="E57" s="311">
        <f t="shared" si="149"/>
        <v>0</v>
      </c>
      <c r="F57" s="311"/>
      <c r="G57" s="311"/>
      <c r="H57" s="311">
        <f t="shared" si="150"/>
        <v>0</v>
      </c>
      <c r="I57" s="311"/>
      <c r="J57" s="311"/>
      <c r="K57" s="311">
        <f t="shared" si="151"/>
        <v>0</v>
      </c>
      <c r="L57" s="311"/>
      <c r="M57" s="311"/>
      <c r="N57" s="311">
        <f t="shared" si="152"/>
        <v>0</v>
      </c>
      <c r="O57" s="311"/>
      <c r="P57" s="311"/>
      <c r="Q57" s="311">
        <f t="shared" si="153"/>
        <v>0</v>
      </c>
      <c r="R57" s="312"/>
      <c r="S57" s="312"/>
      <c r="T57" s="313">
        <f t="shared" si="154"/>
        <v>0</v>
      </c>
      <c r="U57" s="310"/>
      <c r="V57" s="311"/>
      <c r="W57" s="311">
        <f t="shared" si="155"/>
        <v>0</v>
      </c>
      <c r="X57" s="311"/>
      <c r="Y57" s="311"/>
      <c r="Z57" s="311">
        <f t="shared" si="156"/>
        <v>0</v>
      </c>
      <c r="AA57" s="311"/>
      <c r="AB57" s="311"/>
      <c r="AC57" s="311">
        <f t="shared" si="157"/>
        <v>0</v>
      </c>
      <c r="AD57" s="311"/>
      <c r="AE57" s="311"/>
      <c r="AF57" s="311">
        <f t="shared" si="158"/>
        <v>0</v>
      </c>
      <c r="AG57" s="311"/>
      <c r="AH57" s="311"/>
      <c r="AI57" s="311">
        <f t="shared" si="159"/>
        <v>0</v>
      </c>
      <c r="AJ57" s="311"/>
      <c r="AK57" s="311"/>
      <c r="AL57" s="313">
        <f t="shared" si="160"/>
        <v>0</v>
      </c>
      <c r="AM57" s="310"/>
      <c r="AN57" s="311"/>
      <c r="AO57" s="311">
        <f t="shared" si="161"/>
        <v>0</v>
      </c>
      <c r="AP57" s="311"/>
      <c r="AQ57" s="311"/>
      <c r="AR57" s="311">
        <f t="shared" si="162"/>
        <v>0</v>
      </c>
      <c r="AS57" s="311"/>
      <c r="AT57" s="311"/>
      <c r="AU57" s="311">
        <f t="shared" si="163"/>
        <v>0</v>
      </c>
      <c r="AV57" s="311"/>
      <c r="AW57" s="311"/>
      <c r="AX57" s="311">
        <f t="shared" si="164"/>
        <v>0</v>
      </c>
      <c r="AY57" s="311"/>
      <c r="AZ57" s="311"/>
      <c r="BA57" s="311">
        <f t="shared" si="165"/>
        <v>0</v>
      </c>
      <c r="BB57" s="311"/>
      <c r="BC57" s="311"/>
      <c r="BD57" s="313">
        <f t="shared" si="166"/>
        <v>0</v>
      </c>
    </row>
    <row r="58" spans="1:56" s="235" customFormat="1" ht="15.75" customHeight="1">
      <c r="A58" s="340" t="str">
        <f>'Okul Kurum Listesi'!A59</f>
        <v>ÇUBUK</v>
      </c>
      <c r="B58" s="265" t="str">
        <f>'Okul Kurum Listesi'!B59</f>
        <v>ÇUBUK MTAL</v>
      </c>
      <c r="C58" s="310"/>
      <c r="D58" s="311"/>
      <c r="E58" s="311">
        <f t="shared" si="149"/>
        <v>0</v>
      </c>
      <c r="F58" s="311"/>
      <c r="G58" s="311"/>
      <c r="H58" s="311">
        <f t="shared" si="150"/>
        <v>0</v>
      </c>
      <c r="I58" s="311"/>
      <c r="J58" s="311"/>
      <c r="K58" s="311">
        <f t="shared" si="151"/>
        <v>0</v>
      </c>
      <c r="L58" s="311"/>
      <c r="M58" s="311"/>
      <c r="N58" s="311">
        <f t="shared" si="152"/>
        <v>0</v>
      </c>
      <c r="O58" s="311"/>
      <c r="P58" s="311"/>
      <c r="Q58" s="311">
        <f t="shared" si="153"/>
        <v>0</v>
      </c>
      <c r="R58" s="312"/>
      <c r="S58" s="312"/>
      <c r="T58" s="313">
        <f t="shared" si="154"/>
        <v>0</v>
      </c>
      <c r="U58" s="310"/>
      <c r="V58" s="311"/>
      <c r="W58" s="311">
        <f t="shared" si="155"/>
        <v>0</v>
      </c>
      <c r="X58" s="311"/>
      <c r="Y58" s="311"/>
      <c r="Z58" s="311">
        <f t="shared" si="156"/>
        <v>0</v>
      </c>
      <c r="AA58" s="311"/>
      <c r="AB58" s="311"/>
      <c r="AC58" s="311">
        <f t="shared" si="157"/>
        <v>0</v>
      </c>
      <c r="AD58" s="311"/>
      <c r="AE58" s="311"/>
      <c r="AF58" s="311">
        <f t="shared" si="158"/>
        <v>0</v>
      </c>
      <c r="AG58" s="311"/>
      <c r="AH58" s="311"/>
      <c r="AI58" s="311">
        <f t="shared" si="159"/>
        <v>0</v>
      </c>
      <c r="AJ58" s="311"/>
      <c r="AK58" s="311"/>
      <c r="AL58" s="313">
        <f t="shared" si="160"/>
        <v>0</v>
      </c>
      <c r="AM58" s="310"/>
      <c r="AN58" s="311"/>
      <c r="AO58" s="311">
        <f t="shared" si="161"/>
        <v>0</v>
      </c>
      <c r="AP58" s="311"/>
      <c r="AQ58" s="311"/>
      <c r="AR58" s="311">
        <f t="shared" si="162"/>
        <v>0</v>
      </c>
      <c r="AS58" s="311"/>
      <c r="AT58" s="311"/>
      <c r="AU58" s="311">
        <f t="shared" si="163"/>
        <v>0</v>
      </c>
      <c r="AV58" s="311"/>
      <c r="AW58" s="311"/>
      <c r="AX58" s="311">
        <f t="shared" si="164"/>
        <v>0</v>
      </c>
      <c r="AY58" s="311"/>
      <c r="AZ58" s="311"/>
      <c r="BA58" s="311">
        <f t="shared" si="165"/>
        <v>0</v>
      </c>
      <c r="BB58" s="311"/>
      <c r="BC58" s="311"/>
      <c r="BD58" s="313">
        <f t="shared" si="166"/>
        <v>0</v>
      </c>
    </row>
    <row r="59" spans="1:56" s="235" customFormat="1" ht="15.75" customHeight="1">
      <c r="A59" s="340" t="str">
        <f>'Okul Kurum Listesi'!A60</f>
        <v>ÇUBUK</v>
      </c>
      <c r="B59" s="265" t="str">
        <f>'Okul Kurum Listesi'!B60</f>
        <v>FATİH SULTAN MEHMET MTAL</v>
      </c>
      <c r="C59" s="310"/>
      <c r="D59" s="311"/>
      <c r="E59" s="311">
        <f t="shared" si="149"/>
        <v>0</v>
      </c>
      <c r="F59" s="311"/>
      <c r="G59" s="311"/>
      <c r="H59" s="311">
        <f t="shared" si="150"/>
        <v>0</v>
      </c>
      <c r="I59" s="311"/>
      <c r="J59" s="311"/>
      <c r="K59" s="311">
        <f t="shared" si="151"/>
        <v>0</v>
      </c>
      <c r="L59" s="311"/>
      <c r="M59" s="311"/>
      <c r="N59" s="311">
        <f t="shared" si="152"/>
        <v>0</v>
      </c>
      <c r="O59" s="311"/>
      <c r="P59" s="311"/>
      <c r="Q59" s="311">
        <f t="shared" si="153"/>
        <v>0</v>
      </c>
      <c r="R59" s="312"/>
      <c r="S59" s="312"/>
      <c r="T59" s="313">
        <f t="shared" si="154"/>
        <v>0</v>
      </c>
      <c r="U59" s="310"/>
      <c r="V59" s="311"/>
      <c r="W59" s="311">
        <f t="shared" si="155"/>
        <v>0</v>
      </c>
      <c r="X59" s="311"/>
      <c r="Y59" s="311"/>
      <c r="Z59" s="311">
        <f t="shared" si="156"/>
        <v>0</v>
      </c>
      <c r="AA59" s="311"/>
      <c r="AB59" s="311"/>
      <c r="AC59" s="311">
        <f t="shared" si="157"/>
        <v>0</v>
      </c>
      <c r="AD59" s="311"/>
      <c r="AE59" s="311"/>
      <c r="AF59" s="311">
        <f t="shared" si="158"/>
        <v>0</v>
      </c>
      <c r="AG59" s="311"/>
      <c r="AH59" s="311"/>
      <c r="AI59" s="311">
        <f t="shared" si="159"/>
        <v>0</v>
      </c>
      <c r="AJ59" s="311"/>
      <c r="AK59" s="311"/>
      <c r="AL59" s="313">
        <f t="shared" si="160"/>
        <v>0</v>
      </c>
      <c r="AM59" s="310"/>
      <c r="AN59" s="311"/>
      <c r="AO59" s="311">
        <f t="shared" si="161"/>
        <v>0</v>
      </c>
      <c r="AP59" s="311"/>
      <c r="AQ59" s="311"/>
      <c r="AR59" s="311">
        <f t="shared" si="162"/>
        <v>0</v>
      </c>
      <c r="AS59" s="311"/>
      <c r="AT59" s="311"/>
      <c r="AU59" s="311">
        <f t="shared" si="163"/>
        <v>0</v>
      </c>
      <c r="AV59" s="311"/>
      <c r="AW59" s="311"/>
      <c r="AX59" s="311">
        <f t="shared" si="164"/>
        <v>0</v>
      </c>
      <c r="AY59" s="311"/>
      <c r="AZ59" s="311"/>
      <c r="BA59" s="311">
        <f t="shared" si="165"/>
        <v>0</v>
      </c>
      <c r="BB59" s="311"/>
      <c r="BC59" s="311"/>
      <c r="BD59" s="313">
        <f t="shared" si="166"/>
        <v>0</v>
      </c>
    </row>
    <row r="60" spans="1:56" ht="15.75" customHeight="1">
      <c r="A60" s="340" t="str">
        <f>'Okul Kurum Listesi'!A61</f>
        <v>ÇUBUK</v>
      </c>
      <c r="B60" s="265" t="str">
        <f>'Okul Kurum Listesi'!B61</f>
        <v>HAYRİ ASLAN MTAL</v>
      </c>
      <c r="C60" s="284"/>
      <c r="D60" s="285"/>
      <c r="E60" s="286">
        <f t="shared" si="149"/>
        <v>0</v>
      </c>
      <c r="F60" s="285"/>
      <c r="G60" s="285"/>
      <c r="H60" s="286">
        <f t="shared" si="150"/>
        <v>0</v>
      </c>
      <c r="I60" s="285"/>
      <c r="J60" s="285"/>
      <c r="K60" s="286">
        <f t="shared" si="151"/>
        <v>0</v>
      </c>
      <c r="L60" s="285"/>
      <c r="M60" s="285"/>
      <c r="N60" s="286">
        <f t="shared" si="152"/>
        <v>0</v>
      </c>
      <c r="O60" s="285"/>
      <c r="P60" s="285"/>
      <c r="Q60" s="286">
        <f t="shared" si="153"/>
        <v>0</v>
      </c>
      <c r="R60" s="298"/>
      <c r="S60" s="298"/>
      <c r="T60" s="288">
        <f t="shared" si="154"/>
        <v>0</v>
      </c>
      <c r="U60" s="284"/>
      <c r="V60" s="285"/>
      <c r="W60" s="286">
        <f t="shared" si="155"/>
        <v>0</v>
      </c>
      <c r="X60" s="285"/>
      <c r="Y60" s="285"/>
      <c r="Z60" s="286">
        <f t="shared" si="156"/>
        <v>0</v>
      </c>
      <c r="AA60" s="285"/>
      <c r="AB60" s="285"/>
      <c r="AC60" s="286">
        <f t="shared" si="157"/>
        <v>0</v>
      </c>
      <c r="AD60" s="285"/>
      <c r="AE60" s="285"/>
      <c r="AF60" s="286">
        <f t="shared" si="158"/>
        <v>0</v>
      </c>
      <c r="AG60" s="285"/>
      <c r="AH60" s="285"/>
      <c r="AI60" s="286">
        <f t="shared" si="159"/>
        <v>0</v>
      </c>
      <c r="AJ60" s="285"/>
      <c r="AK60" s="285"/>
      <c r="AL60" s="288">
        <f t="shared" si="160"/>
        <v>0</v>
      </c>
      <c r="AM60" s="284"/>
      <c r="AN60" s="285"/>
      <c r="AO60" s="286">
        <f t="shared" si="161"/>
        <v>0</v>
      </c>
      <c r="AP60" s="285"/>
      <c r="AQ60" s="285"/>
      <c r="AR60" s="286">
        <f t="shared" si="162"/>
        <v>0</v>
      </c>
      <c r="AS60" s="285"/>
      <c r="AT60" s="285"/>
      <c r="AU60" s="286">
        <f t="shared" si="163"/>
        <v>0</v>
      </c>
      <c r="AV60" s="285"/>
      <c r="AW60" s="285"/>
      <c r="AX60" s="286">
        <f t="shared" si="164"/>
        <v>0</v>
      </c>
      <c r="AY60" s="285"/>
      <c r="AZ60" s="285"/>
      <c r="BA60" s="286">
        <f t="shared" si="165"/>
        <v>0</v>
      </c>
      <c r="BB60" s="285"/>
      <c r="BC60" s="285"/>
      <c r="BD60" s="288">
        <f t="shared" si="166"/>
        <v>0</v>
      </c>
    </row>
    <row r="61" spans="1:56" ht="15.75" customHeight="1">
      <c r="A61" s="339" t="str">
        <f>'Okul Kurum Listesi'!A62</f>
        <v>ÇUBUK TOPLAMI</v>
      </c>
      <c r="B61" s="262">
        <f>'Okul Kurum Listesi'!B62</f>
        <v>5</v>
      </c>
      <c r="C61" s="272">
        <f t="shared" ref="C61:D61" si="167">SUM(C56:C60)</f>
        <v>0</v>
      </c>
      <c r="D61" s="273">
        <f t="shared" si="167"/>
        <v>0</v>
      </c>
      <c r="E61" s="273">
        <f>SUM(E56:E60)</f>
        <v>0</v>
      </c>
      <c r="F61" s="273">
        <f t="shared" ref="F61" si="168">SUM(F56:F60)</f>
        <v>0</v>
      </c>
      <c r="G61" s="273">
        <f t="shared" ref="G61" si="169">SUM(G56:G60)</f>
        <v>0</v>
      </c>
      <c r="H61" s="273">
        <f t="shared" ref="H61" si="170">SUM(H56:H60)</f>
        <v>0</v>
      </c>
      <c r="I61" s="273">
        <f t="shared" ref="I61" si="171">SUM(I56:I60)</f>
        <v>0</v>
      </c>
      <c r="J61" s="273">
        <f t="shared" ref="J61" si="172">SUM(J56:J60)</f>
        <v>0</v>
      </c>
      <c r="K61" s="273">
        <f t="shared" ref="K61" si="173">SUM(K56:K60)</f>
        <v>0</v>
      </c>
      <c r="L61" s="273">
        <f t="shared" ref="L61" si="174">SUM(L56:L60)</f>
        <v>0</v>
      </c>
      <c r="M61" s="273">
        <f t="shared" ref="M61" si="175">SUM(M56:M60)</f>
        <v>0</v>
      </c>
      <c r="N61" s="273">
        <f t="shared" ref="N61" si="176">SUM(N56:N60)</f>
        <v>0</v>
      </c>
      <c r="O61" s="273">
        <f t="shared" ref="O61" si="177">SUM(O56:O60)</f>
        <v>0</v>
      </c>
      <c r="P61" s="273">
        <f t="shared" ref="P61" si="178">SUM(P56:P60)</f>
        <v>0</v>
      </c>
      <c r="Q61" s="273">
        <f t="shared" ref="Q61" si="179">SUM(Q56:Q60)</f>
        <v>0</v>
      </c>
      <c r="R61" s="305">
        <f t="shared" ref="R61" si="180">SUM(R56:R60)</f>
        <v>0</v>
      </c>
      <c r="S61" s="305">
        <f t="shared" ref="S61" si="181">SUM(S56:S60)</f>
        <v>0</v>
      </c>
      <c r="T61" s="274">
        <f t="shared" ref="T61" si="182">SUM(T56:T60)</f>
        <v>0</v>
      </c>
      <c r="U61" s="272">
        <f t="shared" ref="U61" si="183">SUM(U56:U60)</f>
        <v>0</v>
      </c>
      <c r="V61" s="273">
        <f t="shared" ref="V61" si="184">SUM(V56:V60)</f>
        <v>0</v>
      </c>
      <c r="W61" s="273">
        <f t="shared" ref="W61" si="185">SUM(W56:W60)</f>
        <v>0</v>
      </c>
      <c r="X61" s="273">
        <f t="shared" ref="X61" si="186">SUM(X56:X60)</f>
        <v>0</v>
      </c>
      <c r="Y61" s="273">
        <f t="shared" ref="Y61" si="187">SUM(Y56:Y60)</f>
        <v>0</v>
      </c>
      <c r="Z61" s="273">
        <f t="shared" ref="Z61" si="188">SUM(Z56:Z60)</f>
        <v>0</v>
      </c>
      <c r="AA61" s="273">
        <f t="shared" ref="AA61" si="189">SUM(AA56:AA60)</f>
        <v>0</v>
      </c>
      <c r="AB61" s="273">
        <f t="shared" ref="AB61" si="190">SUM(AB56:AB60)</f>
        <v>0</v>
      </c>
      <c r="AC61" s="273">
        <f t="shared" ref="AC61" si="191">SUM(AC56:AC60)</f>
        <v>0</v>
      </c>
      <c r="AD61" s="273">
        <f t="shared" ref="AD61" si="192">SUM(AD56:AD60)</f>
        <v>0</v>
      </c>
      <c r="AE61" s="273">
        <f t="shared" ref="AE61" si="193">SUM(AE56:AE60)</f>
        <v>0</v>
      </c>
      <c r="AF61" s="273">
        <f t="shared" ref="AF61" si="194">SUM(AF56:AF60)</f>
        <v>0</v>
      </c>
      <c r="AG61" s="273">
        <f t="shared" ref="AG61" si="195">SUM(AG56:AG60)</f>
        <v>0</v>
      </c>
      <c r="AH61" s="273">
        <f t="shared" ref="AH61" si="196">SUM(AH56:AH60)</f>
        <v>0</v>
      </c>
      <c r="AI61" s="273">
        <f t="shared" ref="AI61" si="197">SUM(AI56:AI60)</f>
        <v>0</v>
      </c>
      <c r="AJ61" s="273">
        <f t="shared" ref="AJ61" si="198">SUM(AJ56:AJ60)</f>
        <v>0</v>
      </c>
      <c r="AK61" s="273">
        <f t="shared" ref="AK61" si="199">SUM(AK56:AK60)</f>
        <v>0</v>
      </c>
      <c r="AL61" s="274">
        <f t="shared" ref="AL61" si="200">SUM(AL56:AL60)</f>
        <v>0</v>
      </c>
      <c r="AM61" s="272">
        <f t="shared" ref="AM61" si="201">SUM(AM56:AM60)</f>
        <v>0</v>
      </c>
      <c r="AN61" s="273">
        <f t="shared" ref="AN61" si="202">SUM(AN56:AN60)</f>
        <v>0</v>
      </c>
      <c r="AO61" s="273">
        <f t="shared" ref="AO61" si="203">SUM(AO56:AO60)</f>
        <v>0</v>
      </c>
      <c r="AP61" s="273">
        <f t="shared" ref="AP61" si="204">SUM(AP56:AP60)</f>
        <v>0</v>
      </c>
      <c r="AQ61" s="273">
        <f t="shared" ref="AQ61" si="205">SUM(AQ56:AQ60)</f>
        <v>0</v>
      </c>
      <c r="AR61" s="273">
        <f t="shared" ref="AR61" si="206">SUM(AR56:AR60)</f>
        <v>0</v>
      </c>
      <c r="AS61" s="273">
        <f t="shared" ref="AS61" si="207">SUM(AS56:AS60)</f>
        <v>0</v>
      </c>
      <c r="AT61" s="273">
        <f t="shared" ref="AT61" si="208">SUM(AT56:AT60)</f>
        <v>0</v>
      </c>
      <c r="AU61" s="273">
        <f t="shared" ref="AU61" si="209">SUM(AU56:AU60)</f>
        <v>0</v>
      </c>
      <c r="AV61" s="273">
        <f t="shared" ref="AV61" si="210">SUM(AV56:AV60)</f>
        <v>0</v>
      </c>
      <c r="AW61" s="273">
        <f t="shared" ref="AW61" si="211">SUM(AW56:AW60)</f>
        <v>0</v>
      </c>
      <c r="AX61" s="273">
        <f t="shared" ref="AX61" si="212">SUM(AX56:AX60)</f>
        <v>0</v>
      </c>
      <c r="AY61" s="273">
        <f t="shared" ref="AY61" si="213">SUM(AY56:AY60)</f>
        <v>0</v>
      </c>
      <c r="AZ61" s="273">
        <f t="shared" ref="AZ61" si="214">SUM(AZ56:AZ60)</f>
        <v>0</v>
      </c>
      <c r="BA61" s="273">
        <f t="shared" ref="BA61" si="215">SUM(BA56:BA60)</f>
        <v>0</v>
      </c>
      <c r="BB61" s="273">
        <f t="shared" ref="BB61" si="216">SUM(BB56:BB60)</f>
        <v>0</v>
      </c>
      <c r="BC61" s="273">
        <f t="shared" ref="BC61" si="217">SUM(BC56:BC60)</f>
        <v>0</v>
      </c>
      <c r="BD61" s="274">
        <f t="shared" ref="BD61" si="218">SUM(BD56:BD60)</f>
        <v>0</v>
      </c>
    </row>
    <row r="62" spans="1:56" ht="15.75" customHeight="1">
      <c r="A62" s="334" t="str">
        <f>'Okul Kurum Listesi'!A63</f>
        <v>ELMADAĞ</v>
      </c>
      <c r="B62" s="332" t="str">
        <f>'Okul Kurum Listesi'!B63</f>
        <v>ELMADAĞ MTAL</v>
      </c>
      <c r="C62" s="284"/>
      <c r="D62" s="285"/>
      <c r="E62" s="286">
        <f t="shared" ref="E62:E65" si="219">SUM(C62:D62)</f>
        <v>0</v>
      </c>
      <c r="F62" s="285"/>
      <c r="G62" s="285"/>
      <c r="H62" s="286">
        <f t="shared" ref="H62:H65" si="220">SUM(F62:G62)</f>
        <v>0</v>
      </c>
      <c r="I62" s="285"/>
      <c r="J62" s="285"/>
      <c r="K62" s="286">
        <f t="shared" ref="K62:K65" si="221">SUM(I62:J62)</f>
        <v>0</v>
      </c>
      <c r="L62" s="285"/>
      <c r="M62" s="285"/>
      <c r="N62" s="286">
        <f t="shared" ref="N62:N65" si="222">SUM(L62:M62)</f>
        <v>0</v>
      </c>
      <c r="O62" s="285"/>
      <c r="P62" s="285"/>
      <c r="Q62" s="286">
        <f t="shared" ref="Q62:Q65" si="223">SUM(O62:P62)</f>
        <v>0</v>
      </c>
      <c r="R62" s="298"/>
      <c r="S62" s="298"/>
      <c r="T62" s="288">
        <f t="shared" ref="T62:T65" si="224">SUM(R62:S62)</f>
        <v>0</v>
      </c>
      <c r="U62" s="284"/>
      <c r="V62" s="285"/>
      <c r="W62" s="286">
        <f t="shared" ref="W62:W65" si="225">SUM(U62:V62)</f>
        <v>0</v>
      </c>
      <c r="X62" s="285"/>
      <c r="Y62" s="285"/>
      <c r="Z62" s="286">
        <f t="shared" ref="Z62:Z65" si="226">SUM(X62:Y62)</f>
        <v>0</v>
      </c>
      <c r="AA62" s="285"/>
      <c r="AB62" s="285"/>
      <c r="AC62" s="286">
        <f t="shared" ref="AC62:AC65" si="227">SUM(AA62:AB62)</f>
        <v>0</v>
      </c>
      <c r="AD62" s="285"/>
      <c r="AE62" s="285"/>
      <c r="AF62" s="286">
        <f t="shared" ref="AF62:AF65" si="228">SUM(AD62:AE62)</f>
        <v>0</v>
      </c>
      <c r="AG62" s="285"/>
      <c r="AH62" s="285"/>
      <c r="AI62" s="286">
        <f t="shared" ref="AI62:AI65" si="229">SUM(AG62:AH62)</f>
        <v>0</v>
      </c>
      <c r="AJ62" s="285"/>
      <c r="AK62" s="285"/>
      <c r="AL62" s="288">
        <f t="shared" ref="AL62:AL65" si="230">SUM(AJ62:AK62)</f>
        <v>0</v>
      </c>
      <c r="AM62" s="284"/>
      <c r="AN62" s="285"/>
      <c r="AO62" s="286">
        <f t="shared" ref="AO62:AO65" si="231">SUM(AM62:AN62)</f>
        <v>0</v>
      </c>
      <c r="AP62" s="285"/>
      <c r="AQ62" s="285"/>
      <c r="AR62" s="286">
        <f t="shared" ref="AR62:AR65" si="232">SUM(AP62:AQ62)</f>
        <v>0</v>
      </c>
      <c r="AS62" s="285"/>
      <c r="AT62" s="285"/>
      <c r="AU62" s="286">
        <f t="shared" ref="AU62:AU65" si="233">SUM(AS62:AT62)</f>
        <v>0</v>
      </c>
      <c r="AV62" s="285"/>
      <c r="AW62" s="285"/>
      <c r="AX62" s="286">
        <f t="shared" ref="AX62:AX65" si="234">SUM(AV62:AW62)</f>
        <v>0</v>
      </c>
      <c r="AY62" s="285"/>
      <c r="AZ62" s="285"/>
      <c r="BA62" s="286">
        <f t="shared" ref="BA62:BA65" si="235">SUM(AY62:AZ62)</f>
        <v>0</v>
      </c>
      <c r="BB62" s="285"/>
      <c r="BC62" s="285"/>
      <c r="BD62" s="288">
        <f t="shared" ref="BD62:BD65" si="236">SUM(BB62:BC62)</f>
        <v>0</v>
      </c>
    </row>
    <row r="63" spans="1:56" ht="15.75" customHeight="1">
      <c r="A63" s="334" t="str">
        <f>'Okul Kurum Listesi'!A64</f>
        <v>ELMADAĞ</v>
      </c>
      <c r="B63" s="332" t="str">
        <f>'Okul Kurum Listesi'!B64</f>
        <v>ŞEHİT SERTAÇ UZUN MTAL</v>
      </c>
      <c r="C63" s="284"/>
      <c r="D63" s="285"/>
      <c r="E63" s="286">
        <f t="shared" si="219"/>
        <v>0</v>
      </c>
      <c r="F63" s="285"/>
      <c r="G63" s="285"/>
      <c r="H63" s="286">
        <f t="shared" si="220"/>
        <v>0</v>
      </c>
      <c r="I63" s="285"/>
      <c r="J63" s="285"/>
      <c r="K63" s="286">
        <f t="shared" si="221"/>
        <v>0</v>
      </c>
      <c r="L63" s="285"/>
      <c r="M63" s="285"/>
      <c r="N63" s="286">
        <f t="shared" si="222"/>
        <v>0</v>
      </c>
      <c r="O63" s="285"/>
      <c r="P63" s="285"/>
      <c r="Q63" s="286">
        <f t="shared" si="223"/>
        <v>0</v>
      </c>
      <c r="R63" s="298"/>
      <c r="S63" s="298"/>
      <c r="T63" s="288">
        <f t="shared" si="224"/>
        <v>0</v>
      </c>
      <c r="U63" s="284"/>
      <c r="V63" s="285"/>
      <c r="W63" s="286">
        <f t="shared" si="225"/>
        <v>0</v>
      </c>
      <c r="X63" s="285"/>
      <c r="Y63" s="285"/>
      <c r="Z63" s="286">
        <f t="shared" si="226"/>
        <v>0</v>
      </c>
      <c r="AA63" s="285"/>
      <c r="AB63" s="285"/>
      <c r="AC63" s="286">
        <f t="shared" si="227"/>
        <v>0</v>
      </c>
      <c r="AD63" s="285"/>
      <c r="AE63" s="285"/>
      <c r="AF63" s="286">
        <f t="shared" si="228"/>
        <v>0</v>
      </c>
      <c r="AG63" s="285"/>
      <c r="AH63" s="285"/>
      <c r="AI63" s="286">
        <f t="shared" si="229"/>
        <v>0</v>
      </c>
      <c r="AJ63" s="285"/>
      <c r="AK63" s="285"/>
      <c r="AL63" s="288">
        <f t="shared" si="230"/>
        <v>0</v>
      </c>
      <c r="AM63" s="284"/>
      <c r="AN63" s="285"/>
      <c r="AO63" s="286">
        <f t="shared" si="231"/>
        <v>0</v>
      </c>
      <c r="AP63" s="285"/>
      <c r="AQ63" s="285"/>
      <c r="AR63" s="286">
        <f t="shared" si="232"/>
        <v>0</v>
      </c>
      <c r="AS63" s="285"/>
      <c r="AT63" s="285"/>
      <c r="AU63" s="286">
        <f t="shared" si="233"/>
        <v>0</v>
      </c>
      <c r="AV63" s="285"/>
      <c r="AW63" s="285"/>
      <c r="AX63" s="286">
        <f t="shared" si="234"/>
        <v>0</v>
      </c>
      <c r="AY63" s="285"/>
      <c r="AZ63" s="285"/>
      <c r="BA63" s="286">
        <f t="shared" si="235"/>
        <v>0</v>
      </c>
      <c r="BB63" s="285"/>
      <c r="BC63" s="285"/>
      <c r="BD63" s="288">
        <f t="shared" si="236"/>
        <v>0</v>
      </c>
    </row>
    <row r="64" spans="1:56" ht="15.75" customHeight="1">
      <c r="A64" s="334" t="str">
        <f>'Okul Kurum Listesi'!A65</f>
        <v>ELMADAĞ</v>
      </c>
      <c r="B64" s="332" t="str">
        <f>'Okul Kurum Listesi'!B65</f>
        <v>HASANOĞLAN MTAL</v>
      </c>
      <c r="C64" s="284"/>
      <c r="D64" s="285"/>
      <c r="E64" s="286">
        <f t="shared" si="219"/>
        <v>0</v>
      </c>
      <c r="F64" s="285"/>
      <c r="G64" s="285"/>
      <c r="H64" s="286">
        <f t="shared" si="220"/>
        <v>0</v>
      </c>
      <c r="I64" s="285"/>
      <c r="J64" s="285"/>
      <c r="K64" s="286">
        <f t="shared" si="221"/>
        <v>0</v>
      </c>
      <c r="L64" s="285"/>
      <c r="M64" s="285"/>
      <c r="N64" s="286">
        <f t="shared" si="222"/>
        <v>0</v>
      </c>
      <c r="O64" s="285"/>
      <c r="P64" s="285"/>
      <c r="Q64" s="286">
        <f t="shared" si="223"/>
        <v>0</v>
      </c>
      <c r="R64" s="298"/>
      <c r="S64" s="298"/>
      <c r="T64" s="288">
        <f t="shared" si="224"/>
        <v>0</v>
      </c>
      <c r="U64" s="284"/>
      <c r="V64" s="285"/>
      <c r="W64" s="286">
        <f t="shared" si="225"/>
        <v>0</v>
      </c>
      <c r="X64" s="285"/>
      <c r="Y64" s="285"/>
      <c r="Z64" s="286">
        <f t="shared" si="226"/>
        <v>0</v>
      </c>
      <c r="AA64" s="285"/>
      <c r="AB64" s="285"/>
      <c r="AC64" s="286">
        <f t="shared" si="227"/>
        <v>0</v>
      </c>
      <c r="AD64" s="285"/>
      <c r="AE64" s="285"/>
      <c r="AF64" s="286">
        <f t="shared" si="228"/>
        <v>0</v>
      </c>
      <c r="AG64" s="285"/>
      <c r="AH64" s="285"/>
      <c r="AI64" s="286">
        <f t="shared" si="229"/>
        <v>0</v>
      </c>
      <c r="AJ64" s="285"/>
      <c r="AK64" s="285"/>
      <c r="AL64" s="288">
        <f t="shared" si="230"/>
        <v>0</v>
      </c>
      <c r="AM64" s="284"/>
      <c r="AN64" s="285"/>
      <c r="AO64" s="286">
        <f t="shared" si="231"/>
        <v>0</v>
      </c>
      <c r="AP64" s="285"/>
      <c r="AQ64" s="285"/>
      <c r="AR64" s="286">
        <f t="shared" si="232"/>
        <v>0</v>
      </c>
      <c r="AS64" s="285"/>
      <c r="AT64" s="285"/>
      <c r="AU64" s="286">
        <f t="shared" si="233"/>
        <v>0</v>
      </c>
      <c r="AV64" s="285"/>
      <c r="AW64" s="285"/>
      <c r="AX64" s="286">
        <f t="shared" si="234"/>
        <v>0</v>
      </c>
      <c r="AY64" s="285"/>
      <c r="AZ64" s="285"/>
      <c r="BA64" s="286">
        <f t="shared" si="235"/>
        <v>0</v>
      </c>
      <c r="BB64" s="285"/>
      <c r="BC64" s="285"/>
      <c r="BD64" s="288">
        <f t="shared" si="236"/>
        <v>0</v>
      </c>
    </row>
    <row r="65" spans="1:56" ht="15.75" customHeight="1">
      <c r="A65" s="334" t="str">
        <f>'Okul Kurum Listesi'!A66</f>
        <v>ELMADAĞ</v>
      </c>
      <c r="B65" s="332" t="str">
        <f>'Okul Kurum Listesi'!B66</f>
        <v>HASANOĞLAN FATİH MTAL</v>
      </c>
      <c r="C65" s="284"/>
      <c r="D65" s="285"/>
      <c r="E65" s="286">
        <f t="shared" si="219"/>
        <v>0</v>
      </c>
      <c r="F65" s="285"/>
      <c r="G65" s="285"/>
      <c r="H65" s="286">
        <f t="shared" si="220"/>
        <v>0</v>
      </c>
      <c r="I65" s="285"/>
      <c r="J65" s="285"/>
      <c r="K65" s="286">
        <f t="shared" si="221"/>
        <v>0</v>
      </c>
      <c r="L65" s="285"/>
      <c r="M65" s="285"/>
      <c r="N65" s="286">
        <f t="shared" si="222"/>
        <v>0</v>
      </c>
      <c r="O65" s="285"/>
      <c r="P65" s="285"/>
      <c r="Q65" s="286">
        <f t="shared" si="223"/>
        <v>0</v>
      </c>
      <c r="R65" s="298"/>
      <c r="S65" s="298"/>
      <c r="T65" s="288">
        <f t="shared" si="224"/>
        <v>0</v>
      </c>
      <c r="U65" s="284"/>
      <c r="V65" s="285"/>
      <c r="W65" s="286">
        <f t="shared" si="225"/>
        <v>0</v>
      </c>
      <c r="X65" s="285"/>
      <c r="Y65" s="285"/>
      <c r="Z65" s="286">
        <f t="shared" si="226"/>
        <v>0</v>
      </c>
      <c r="AA65" s="285"/>
      <c r="AB65" s="285"/>
      <c r="AC65" s="286">
        <f t="shared" si="227"/>
        <v>0</v>
      </c>
      <c r="AD65" s="285"/>
      <c r="AE65" s="285"/>
      <c r="AF65" s="286">
        <f t="shared" si="228"/>
        <v>0</v>
      </c>
      <c r="AG65" s="285"/>
      <c r="AH65" s="285"/>
      <c r="AI65" s="286">
        <f t="shared" si="229"/>
        <v>0</v>
      </c>
      <c r="AJ65" s="285"/>
      <c r="AK65" s="285"/>
      <c r="AL65" s="288">
        <f t="shared" si="230"/>
        <v>0</v>
      </c>
      <c r="AM65" s="284"/>
      <c r="AN65" s="285"/>
      <c r="AO65" s="286">
        <f t="shared" si="231"/>
        <v>0</v>
      </c>
      <c r="AP65" s="285"/>
      <c r="AQ65" s="285"/>
      <c r="AR65" s="286">
        <f t="shared" si="232"/>
        <v>0</v>
      </c>
      <c r="AS65" s="285"/>
      <c r="AT65" s="285"/>
      <c r="AU65" s="286">
        <f t="shared" si="233"/>
        <v>0</v>
      </c>
      <c r="AV65" s="285"/>
      <c r="AW65" s="285"/>
      <c r="AX65" s="286">
        <f t="shared" si="234"/>
        <v>0</v>
      </c>
      <c r="AY65" s="285"/>
      <c r="AZ65" s="285"/>
      <c r="BA65" s="286">
        <f t="shared" si="235"/>
        <v>0</v>
      </c>
      <c r="BB65" s="285"/>
      <c r="BC65" s="285"/>
      <c r="BD65" s="288">
        <f t="shared" si="236"/>
        <v>0</v>
      </c>
    </row>
    <row r="66" spans="1:56" ht="18">
      <c r="A66" s="267" t="str">
        <f>'Okul Kurum Listesi'!A67</f>
        <v>ELMADAĞ TOPLAMI</v>
      </c>
      <c r="B66" s="263">
        <f>'Okul Kurum Listesi'!B67</f>
        <v>4</v>
      </c>
      <c r="C66" s="272">
        <f t="shared" ref="C66:D66" si="237">SUM(C62:C65)</f>
        <v>0</v>
      </c>
      <c r="D66" s="273">
        <f t="shared" si="237"/>
        <v>0</v>
      </c>
      <c r="E66" s="273">
        <f>SUM(E62:E65)</f>
        <v>0</v>
      </c>
      <c r="F66" s="273">
        <f t="shared" ref="F66:BD66" si="238">SUM(F62:F65)</f>
        <v>0</v>
      </c>
      <c r="G66" s="273">
        <f t="shared" si="238"/>
        <v>0</v>
      </c>
      <c r="H66" s="273">
        <f t="shared" si="238"/>
        <v>0</v>
      </c>
      <c r="I66" s="273">
        <f t="shared" si="238"/>
        <v>0</v>
      </c>
      <c r="J66" s="273">
        <f t="shared" si="238"/>
        <v>0</v>
      </c>
      <c r="K66" s="273">
        <f t="shared" si="238"/>
        <v>0</v>
      </c>
      <c r="L66" s="273">
        <f t="shared" si="238"/>
        <v>0</v>
      </c>
      <c r="M66" s="273">
        <f t="shared" si="238"/>
        <v>0</v>
      </c>
      <c r="N66" s="273">
        <f t="shared" si="238"/>
        <v>0</v>
      </c>
      <c r="O66" s="273">
        <f t="shared" si="238"/>
        <v>0</v>
      </c>
      <c r="P66" s="273">
        <f t="shared" si="238"/>
        <v>0</v>
      </c>
      <c r="Q66" s="273">
        <f t="shared" si="238"/>
        <v>0</v>
      </c>
      <c r="R66" s="305">
        <f t="shared" si="238"/>
        <v>0</v>
      </c>
      <c r="S66" s="305">
        <f t="shared" si="238"/>
        <v>0</v>
      </c>
      <c r="T66" s="274">
        <f t="shared" si="238"/>
        <v>0</v>
      </c>
      <c r="U66" s="272">
        <f t="shared" si="238"/>
        <v>0</v>
      </c>
      <c r="V66" s="273">
        <f t="shared" si="238"/>
        <v>0</v>
      </c>
      <c r="W66" s="273">
        <f t="shared" si="238"/>
        <v>0</v>
      </c>
      <c r="X66" s="273">
        <f t="shared" si="238"/>
        <v>0</v>
      </c>
      <c r="Y66" s="273">
        <f t="shared" si="238"/>
        <v>0</v>
      </c>
      <c r="Z66" s="273">
        <f t="shared" si="238"/>
        <v>0</v>
      </c>
      <c r="AA66" s="273">
        <f t="shared" si="238"/>
        <v>0</v>
      </c>
      <c r="AB66" s="273">
        <f t="shared" si="238"/>
        <v>0</v>
      </c>
      <c r="AC66" s="273">
        <f t="shared" si="238"/>
        <v>0</v>
      </c>
      <c r="AD66" s="273">
        <f t="shared" si="238"/>
        <v>0</v>
      </c>
      <c r="AE66" s="273">
        <f t="shared" si="238"/>
        <v>0</v>
      </c>
      <c r="AF66" s="273">
        <f t="shared" si="238"/>
        <v>0</v>
      </c>
      <c r="AG66" s="273">
        <f t="shared" si="238"/>
        <v>0</v>
      </c>
      <c r="AH66" s="273">
        <f t="shared" si="238"/>
        <v>0</v>
      </c>
      <c r="AI66" s="273">
        <f t="shared" si="238"/>
        <v>0</v>
      </c>
      <c r="AJ66" s="273">
        <f t="shared" si="238"/>
        <v>0</v>
      </c>
      <c r="AK66" s="273">
        <f t="shared" si="238"/>
        <v>0</v>
      </c>
      <c r="AL66" s="274">
        <f t="shared" si="238"/>
        <v>0</v>
      </c>
      <c r="AM66" s="272">
        <f t="shared" si="238"/>
        <v>0</v>
      </c>
      <c r="AN66" s="273">
        <f t="shared" si="238"/>
        <v>0</v>
      </c>
      <c r="AO66" s="273">
        <f t="shared" si="238"/>
        <v>0</v>
      </c>
      <c r="AP66" s="273">
        <f t="shared" si="238"/>
        <v>0</v>
      </c>
      <c r="AQ66" s="273">
        <f t="shared" si="238"/>
        <v>0</v>
      </c>
      <c r="AR66" s="273">
        <f t="shared" si="238"/>
        <v>0</v>
      </c>
      <c r="AS66" s="273">
        <f t="shared" si="238"/>
        <v>0</v>
      </c>
      <c r="AT66" s="273">
        <f t="shared" si="238"/>
        <v>0</v>
      </c>
      <c r="AU66" s="273">
        <f t="shared" si="238"/>
        <v>0</v>
      </c>
      <c r="AV66" s="273">
        <f t="shared" si="238"/>
        <v>0</v>
      </c>
      <c r="AW66" s="273">
        <f t="shared" si="238"/>
        <v>0</v>
      </c>
      <c r="AX66" s="273">
        <f t="shared" si="238"/>
        <v>0</v>
      </c>
      <c r="AY66" s="273">
        <f t="shared" si="238"/>
        <v>0</v>
      </c>
      <c r="AZ66" s="273">
        <f t="shared" si="238"/>
        <v>0</v>
      </c>
      <c r="BA66" s="273">
        <f t="shared" si="238"/>
        <v>0</v>
      </c>
      <c r="BB66" s="273">
        <f t="shared" si="238"/>
        <v>0</v>
      </c>
      <c r="BC66" s="273">
        <f t="shared" si="238"/>
        <v>0</v>
      </c>
      <c r="BD66" s="274">
        <f t="shared" si="238"/>
        <v>0</v>
      </c>
    </row>
    <row r="67" spans="1:56" ht="15.75" customHeight="1">
      <c r="A67" s="334" t="str">
        <f>'Okul Kurum Listesi'!A68</f>
        <v>ETİMESGUT</v>
      </c>
      <c r="B67" s="332" t="str">
        <f>'Okul Kurum Listesi'!B68</f>
        <v>FATMA HACI HÜSEYİN AKGÜL MTAL</v>
      </c>
      <c r="C67" s="284"/>
      <c r="D67" s="285"/>
      <c r="E67" s="286">
        <f t="shared" ref="E67:E74" si="239">SUM(C67:D67)</f>
        <v>0</v>
      </c>
      <c r="F67" s="285"/>
      <c r="G67" s="285"/>
      <c r="H67" s="286">
        <f t="shared" ref="H67:H74" si="240">SUM(F67:G67)</f>
        <v>0</v>
      </c>
      <c r="I67" s="285"/>
      <c r="J67" s="285"/>
      <c r="K67" s="286">
        <f t="shared" ref="K67:K74" si="241">SUM(I67:J67)</f>
        <v>0</v>
      </c>
      <c r="L67" s="285"/>
      <c r="M67" s="285"/>
      <c r="N67" s="286">
        <f t="shared" ref="N67:N74" si="242">SUM(L67:M67)</f>
        <v>0</v>
      </c>
      <c r="O67" s="285"/>
      <c r="P67" s="285"/>
      <c r="Q67" s="286">
        <f t="shared" ref="Q67:Q74" si="243">SUM(O67:P67)</f>
        <v>0</v>
      </c>
      <c r="R67" s="298"/>
      <c r="S67" s="298"/>
      <c r="T67" s="288">
        <f t="shared" ref="T67:T74" si="244">SUM(R67:S67)</f>
        <v>0</v>
      </c>
      <c r="U67" s="284"/>
      <c r="V67" s="285"/>
      <c r="W67" s="286">
        <f t="shared" ref="W67:W74" si="245">SUM(U67:V67)</f>
        <v>0</v>
      </c>
      <c r="X67" s="285"/>
      <c r="Y67" s="285"/>
      <c r="Z67" s="286">
        <f t="shared" ref="Z67:Z74" si="246">SUM(X67:Y67)</f>
        <v>0</v>
      </c>
      <c r="AA67" s="285"/>
      <c r="AB67" s="285"/>
      <c r="AC67" s="286">
        <f t="shared" ref="AC67:AC74" si="247">SUM(AA67:AB67)</f>
        <v>0</v>
      </c>
      <c r="AD67" s="285"/>
      <c r="AE67" s="285"/>
      <c r="AF67" s="286">
        <f t="shared" ref="AF67:AF74" si="248">SUM(AD67:AE67)</f>
        <v>0</v>
      </c>
      <c r="AG67" s="285"/>
      <c r="AH67" s="285"/>
      <c r="AI67" s="286">
        <f t="shared" ref="AI67:AI74" si="249">SUM(AG67:AH67)</f>
        <v>0</v>
      </c>
      <c r="AJ67" s="285"/>
      <c r="AK67" s="285"/>
      <c r="AL67" s="288">
        <f t="shared" ref="AL67:AL74" si="250">SUM(AJ67:AK67)</f>
        <v>0</v>
      </c>
      <c r="AM67" s="284"/>
      <c r="AN67" s="285"/>
      <c r="AO67" s="286">
        <f t="shared" ref="AO67:AO74" si="251">SUM(AM67:AN67)</f>
        <v>0</v>
      </c>
      <c r="AP67" s="285"/>
      <c r="AQ67" s="285"/>
      <c r="AR67" s="286">
        <f t="shared" ref="AR67:AR74" si="252">SUM(AP67:AQ67)</f>
        <v>0</v>
      </c>
      <c r="AS67" s="285"/>
      <c r="AT67" s="285"/>
      <c r="AU67" s="286">
        <f t="shared" ref="AU67:AU74" si="253">SUM(AS67:AT67)</f>
        <v>0</v>
      </c>
      <c r="AV67" s="285"/>
      <c r="AW67" s="285"/>
      <c r="AX67" s="286">
        <f t="shared" ref="AX67:AX74" si="254">SUM(AV67:AW67)</f>
        <v>0</v>
      </c>
      <c r="AY67" s="285"/>
      <c r="AZ67" s="285"/>
      <c r="BA67" s="286">
        <f t="shared" ref="BA67:BA74" si="255">SUM(AY67:AZ67)</f>
        <v>0</v>
      </c>
      <c r="BB67" s="285"/>
      <c r="BC67" s="285"/>
      <c r="BD67" s="288">
        <f t="shared" ref="BD67:BD74" si="256">SUM(BB67:BC67)</f>
        <v>0</v>
      </c>
    </row>
    <row r="68" spans="1:56" ht="15.75" customHeight="1">
      <c r="A68" s="334" t="str">
        <f>'Okul Kurum Listesi'!A69</f>
        <v>ETİMESGUT</v>
      </c>
      <c r="B68" s="332" t="str">
        <f>'Okul Kurum Listesi'!B69</f>
        <v>ELVANKÖY İMKB MTAL</v>
      </c>
      <c r="C68" s="284"/>
      <c r="D68" s="285"/>
      <c r="E68" s="286">
        <f t="shared" si="239"/>
        <v>0</v>
      </c>
      <c r="F68" s="285"/>
      <c r="G68" s="285"/>
      <c r="H68" s="286">
        <f t="shared" si="240"/>
        <v>0</v>
      </c>
      <c r="I68" s="285"/>
      <c r="J68" s="285"/>
      <c r="K68" s="286">
        <f t="shared" si="241"/>
        <v>0</v>
      </c>
      <c r="L68" s="285"/>
      <c r="M68" s="285"/>
      <c r="N68" s="286">
        <f t="shared" si="242"/>
        <v>0</v>
      </c>
      <c r="O68" s="285"/>
      <c r="P68" s="285"/>
      <c r="Q68" s="286">
        <f t="shared" si="243"/>
        <v>0</v>
      </c>
      <c r="R68" s="298"/>
      <c r="S68" s="298"/>
      <c r="T68" s="288">
        <f t="shared" si="244"/>
        <v>0</v>
      </c>
      <c r="U68" s="284"/>
      <c r="V68" s="285"/>
      <c r="W68" s="286">
        <f t="shared" si="245"/>
        <v>0</v>
      </c>
      <c r="X68" s="285"/>
      <c r="Y68" s="285"/>
      <c r="Z68" s="286">
        <f t="shared" si="246"/>
        <v>0</v>
      </c>
      <c r="AA68" s="285"/>
      <c r="AB68" s="285"/>
      <c r="AC68" s="286">
        <f t="shared" si="247"/>
        <v>0</v>
      </c>
      <c r="AD68" s="285"/>
      <c r="AE68" s="285"/>
      <c r="AF68" s="286">
        <f t="shared" si="248"/>
        <v>0</v>
      </c>
      <c r="AG68" s="285"/>
      <c r="AH68" s="285"/>
      <c r="AI68" s="286">
        <f t="shared" si="249"/>
        <v>0</v>
      </c>
      <c r="AJ68" s="285"/>
      <c r="AK68" s="285"/>
      <c r="AL68" s="288">
        <f t="shared" si="250"/>
        <v>0</v>
      </c>
      <c r="AM68" s="284"/>
      <c r="AN68" s="285"/>
      <c r="AO68" s="286">
        <f t="shared" si="251"/>
        <v>0</v>
      </c>
      <c r="AP68" s="285"/>
      <c r="AQ68" s="285"/>
      <c r="AR68" s="286">
        <f t="shared" si="252"/>
        <v>0</v>
      </c>
      <c r="AS68" s="285"/>
      <c r="AT68" s="285"/>
      <c r="AU68" s="286">
        <f t="shared" si="253"/>
        <v>0</v>
      </c>
      <c r="AV68" s="285"/>
      <c r="AW68" s="285"/>
      <c r="AX68" s="286">
        <f t="shared" si="254"/>
        <v>0</v>
      </c>
      <c r="AY68" s="285"/>
      <c r="AZ68" s="285"/>
      <c r="BA68" s="286">
        <f t="shared" si="255"/>
        <v>0</v>
      </c>
      <c r="BB68" s="285"/>
      <c r="BC68" s="285"/>
      <c r="BD68" s="288">
        <f t="shared" si="256"/>
        <v>0</v>
      </c>
    </row>
    <row r="69" spans="1:56" ht="15.75" customHeight="1">
      <c r="A69" s="334" t="str">
        <f>'Okul Kurum Listesi'!A70</f>
        <v>ETİMESGUT</v>
      </c>
      <c r="B69" s="332" t="str">
        <f>'Okul Kurum Listesi'!B70</f>
        <v>ETİMESGUT MTAL</v>
      </c>
      <c r="C69" s="284"/>
      <c r="D69" s="285"/>
      <c r="E69" s="286">
        <f t="shared" si="239"/>
        <v>0</v>
      </c>
      <c r="F69" s="285"/>
      <c r="G69" s="285"/>
      <c r="H69" s="286">
        <f t="shared" si="240"/>
        <v>0</v>
      </c>
      <c r="I69" s="285"/>
      <c r="J69" s="285"/>
      <c r="K69" s="286">
        <f t="shared" si="241"/>
        <v>0</v>
      </c>
      <c r="L69" s="285"/>
      <c r="M69" s="285"/>
      <c r="N69" s="286">
        <f t="shared" si="242"/>
        <v>0</v>
      </c>
      <c r="O69" s="285"/>
      <c r="P69" s="285"/>
      <c r="Q69" s="286">
        <f t="shared" si="243"/>
        <v>0</v>
      </c>
      <c r="R69" s="298"/>
      <c r="S69" s="298"/>
      <c r="T69" s="288">
        <f t="shared" si="244"/>
        <v>0</v>
      </c>
      <c r="U69" s="284"/>
      <c r="V69" s="285"/>
      <c r="W69" s="286">
        <f t="shared" si="245"/>
        <v>0</v>
      </c>
      <c r="X69" s="285"/>
      <c r="Y69" s="285"/>
      <c r="Z69" s="286">
        <f t="shared" si="246"/>
        <v>0</v>
      </c>
      <c r="AA69" s="285"/>
      <c r="AB69" s="285"/>
      <c r="AC69" s="286">
        <f t="shared" si="247"/>
        <v>0</v>
      </c>
      <c r="AD69" s="285"/>
      <c r="AE69" s="285"/>
      <c r="AF69" s="286">
        <f t="shared" si="248"/>
        <v>0</v>
      </c>
      <c r="AG69" s="285"/>
      <c r="AH69" s="285"/>
      <c r="AI69" s="286">
        <f t="shared" si="249"/>
        <v>0</v>
      </c>
      <c r="AJ69" s="285"/>
      <c r="AK69" s="285"/>
      <c r="AL69" s="288">
        <f t="shared" si="250"/>
        <v>0</v>
      </c>
      <c r="AM69" s="284"/>
      <c r="AN69" s="285"/>
      <c r="AO69" s="286">
        <f t="shared" si="251"/>
        <v>0</v>
      </c>
      <c r="AP69" s="285"/>
      <c r="AQ69" s="285"/>
      <c r="AR69" s="286">
        <f t="shared" si="252"/>
        <v>0</v>
      </c>
      <c r="AS69" s="285"/>
      <c r="AT69" s="285"/>
      <c r="AU69" s="286">
        <f t="shared" si="253"/>
        <v>0</v>
      </c>
      <c r="AV69" s="285"/>
      <c r="AW69" s="285"/>
      <c r="AX69" s="286">
        <f t="shared" si="254"/>
        <v>0</v>
      </c>
      <c r="AY69" s="285"/>
      <c r="AZ69" s="285"/>
      <c r="BA69" s="286">
        <f t="shared" si="255"/>
        <v>0</v>
      </c>
      <c r="BB69" s="285"/>
      <c r="BC69" s="285"/>
      <c r="BD69" s="288">
        <f t="shared" si="256"/>
        <v>0</v>
      </c>
    </row>
    <row r="70" spans="1:56" ht="15.75" customHeight="1">
      <c r="A70" s="334" t="str">
        <f>'Okul Kurum Listesi'!A71</f>
        <v>ETİMESGUT</v>
      </c>
      <c r="B70" s="332" t="str">
        <f>'Okul Kurum Listesi'!B71</f>
        <v>GÜVERCİNLİK MTAL</v>
      </c>
      <c r="C70" s="284"/>
      <c r="D70" s="285"/>
      <c r="E70" s="286">
        <f t="shared" si="239"/>
        <v>0</v>
      </c>
      <c r="F70" s="285"/>
      <c r="G70" s="285"/>
      <c r="H70" s="286">
        <f t="shared" si="240"/>
        <v>0</v>
      </c>
      <c r="I70" s="285"/>
      <c r="J70" s="285"/>
      <c r="K70" s="286">
        <f t="shared" si="241"/>
        <v>0</v>
      </c>
      <c r="L70" s="285"/>
      <c r="M70" s="285"/>
      <c r="N70" s="286">
        <f t="shared" si="242"/>
        <v>0</v>
      </c>
      <c r="O70" s="285"/>
      <c r="P70" s="285"/>
      <c r="Q70" s="286">
        <f t="shared" si="243"/>
        <v>0</v>
      </c>
      <c r="R70" s="298"/>
      <c r="S70" s="298"/>
      <c r="T70" s="288">
        <f t="shared" si="244"/>
        <v>0</v>
      </c>
      <c r="U70" s="284"/>
      <c r="V70" s="285"/>
      <c r="W70" s="286">
        <f t="shared" si="245"/>
        <v>0</v>
      </c>
      <c r="X70" s="285"/>
      <c r="Y70" s="285"/>
      <c r="Z70" s="286">
        <f t="shared" si="246"/>
        <v>0</v>
      </c>
      <c r="AA70" s="285"/>
      <c r="AB70" s="285"/>
      <c r="AC70" s="286">
        <f t="shared" si="247"/>
        <v>0</v>
      </c>
      <c r="AD70" s="285"/>
      <c r="AE70" s="285"/>
      <c r="AF70" s="286">
        <f t="shared" si="248"/>
        <v>0</v>
      </c>
      <c r="AG70" s="285"/>
      <c r="AH70" s="285"/>
      <c r="AI70" s="286">
        <f t="shared" si="249"/>
        <v>0</v>
      </c>
      <c r="AJ70" s="285"/>
      <c r="AK70" s="285"/>
      <c r="AL70" s="288">
        <f t="shared" si="250"/>
        <v>0</v>
      </c>
      <c r="AM70" s="284"/>
      <c r="AN70" s="285"/>
      <c r="AO70" s="286">
        <f t="shared" si="251"/>
        <v>0</v>
      </c>
      <c r="AP70" s="285"/>
      <c r="AQ70" s="285"/>
      <c r="AR70" s="286">
        <f t="shared" si="252"/>
        <v>0</v>
      </c>
      <c r="AS70" s="285"/>
      <c r="AT70" s="285"/>
      <c r="AU70" s="286">
        <f t="shared" si="253"/>
        <v>0</v>
      </c>
      <c r="AV70" s="285"/>
      <c r="AW70" s="285"/>
      <c r="AX70" s="286">
        <f t="shared" si="254"/>
        <v>0</v>
      </c>
      <c r="AY70" s="285"/>
      <c r="AZ70" s="285"/>
      <c r="BA70" s="286">
        <f t="shared" si="255"/>
        <v>0</v>
      </c>
      <c r="BB70" s="285"/>
      <c r="BC70" s="285"/>
      <c r="BD70" s="288">
        <f t="shared" si="256"/>
        <v>0</v>
      </c>
    </row>
    <row r="71" spans="1:56" ht="15.75" customHeight="1">
      <c r="A71" s="334" t="str">
        <f>'Okul Kurum Listesi'!A72</f>
        <v>ETİMESGUT</v>
      </c>
      <c r="B71" s="332" t="str">
        <f>'Okul Kurum Listesi'!B72</f>
        <v>HAYRİYE ETHEM TURHANLI  MTAL</v>
      </c>
      <c r="C71" s="284"/>
      <c r="D71" s="285"/>
      <c r="E71" s="286">
        <f t="shared" si="239"/>
        <v>0</v>
      </c>
      <c r="F71" s="285"/>
      <c r="G71" s="285"/>
      <c r="H71" s="286">
        <f t="shared" si="240"/>
        <v>0</v>
      </c>
      <c r="I71" s="285"/>
      <c r="J71" s="285"/>
      <c r="K71" s="286">
        <f t="shared" si="241"/>
        <v>0</v>
      </c>
      <c r="L71" s="285"/>
      <c r="M71" s="285"/>
      <c r="N71" s="286">
        <f t="shared" si="242"/>
        <v>0</v>
      </c>
      <c r="O71" s="285"/>
      <c r="P71" s="285"/>
      <c r="Q71" s="286">
        <f t="shared" si="243"/>
        <v>0</v>
      </c>
      <c r="R71" s="298"/>
      <c r="S71" s="298"/>
      <c r="T71" s="288">
        <f t="shared" si="244"/>
        <v>0</v>
      </c>
      <c r="U71" s="284"/>
      <c r="V71" s="285"/>
      <c r="W71" s="286">
        <f t="shared" si="245"/>
        <v>0</v>
      </c>
      <c r="X71" s="285"/>
      <c r="Y71" s="285"/>
      <c r="Z71" s="286">
        <f t="shared" si="246"/>
        <v>0</v>
      </c>
      <c r="AA71" s="285"/>
      <c r="AB71" s="285"/>
      <c r="AC71" s="286">
        <f t="shared" si="247"/>
        <v>0</v>
      </c>
      <c r="AD71" s="285"/>
      <c r="AE71" s="285"/>
      <c r="AF71" s="286">
        <f t="shared" si="248"/>
        <v>0</v>
      </c>
      <c r="AG71" s="285"/>
      <c r="AH71" s="285"/>
      <c r="AI71" s="286">
        <f t="shared" si="249"/>
        <v>0</v>
      </c>
      <c r="AJ71" s="285"/>
      <c r="AK71" s="285"/>
      <c r="AL71" s="288">
        <f t="shared" si="250"/>
        <v>0</v>
      </c>
      <c r="AM71" s="284"/>
      <c r="AN71" s="285"/>
      <c r="AO71" s="286">
        <f t="shared" si="251"/>
        <v>0</v>
      </c>
      <c r="AP71" s="285"/>
      <c r="AQ71" s="285"/>
      <c r="AR71" s="286">
        <f t="shared" si="252"/>
        <v>0</v>
      </c>
      <c r="AS71" s="285"/>
      <c r="AT71" s="285"/>
      <c r="AU71" s="286">
        <f t="shared" si="253"/>
        <v>0</v>
      </c>
      <c r="AV71" s="285"/>
      <c r="AW71" s="285"/>
      <c r="AX71" s="286">
        <f t="shared" si="254"/>
        <v>0</v>
      </c>
      <c r="AY71" s="285"/>
      <c r="AZ71" s="285"/>
      <c r="BA71" s="286">
        <f t="shared" si="255"/>
        <v>0</v>
      </c>
      <c r="BB71" s="285"/>
      <c r="BC71" s="285"/>
      <c r="BD71" s="288">
        <f t="shared" si="256"/>
        <v>0</v>
      </c>
    </row>
    <row r="72" spans="1:56" ht="15.75" customHeight="1">
      <c r="A72" s="334" t="str">
        <f>'Okul Kurum Listesi'!A73</f>
        <v>ETİMESGUT</v>
      </c>
      <c r="B72" s="332" t="str">
        <f>'Okul Kurum Listesi'!B73</f>
        <v>MUSTAFA KEMAL MTAL</v>
      </c>
      <c r="C72" s="284"/>
      <c r="D72" s="285"/>
      <c r="E72" s="286">
        <f t="shared" si="239"/>
        <v>0</v>
      </c>
      <c r="F72" s="285"/>
      <c r="G72" s="285"/>
      <c r="H72" s="286">
        <f t="shared" si="240"/>
        <v>0</v>
      </c>
      <c r="I72" s="285"/>
      <c r="J72" s="285"/>
      <c r="K72" s="286">
        <f t="shared" si="241"/>
        <v>0</v>
      </c>
      <c r="L72" s="285"/>
      <c r="M72" s="285"/>
      <c r="N72" s="286">
        <f t="shared" si="242"/>
        <v>0</v>
      </c>
      <c r="O72" s="285"/>
      <c r="P72" s="285"/>
      <c r="Q72" s="286">
        <f t="shared" si="243"/>
        <v>0</v>
      </c>
      <c r="R72" s="298"/>
      <c r="S72" s="298"/>
      <c r="T72" s="288">
        <f t="shared" si="244"/>
        <v>0</v>
      </c>
      <c r="U72" s="284"/>
      <c r="V72" s="285"/>
      <c r="W72" s="286">
        <f t="shared" si="245"/>
        <v>0</v>
      </c>
      <c r="X72" s="285"/>
      <c r="Y72" s="285"/>
      <c r="Z72" s="286">
        <f t="shared" si="246"/>
        <v>0</v>
      </c>
      <c r="AA72" s="285"/>
      <c r="AB72" s="285"/>
      <c r="AC72" s="286">
        <f t="shared" si="247"/>
        <v>0</v>
      </c>
      <c r="AD72" s="285"/>
      <c r="AE72" s="285"/>
      <c r="AF72" s="286">
        <f t="shared" si="248"/>
        <v>0</v>
      </c>
      <c r="AG72" s="285"/>
      <c r="AH72" s="285"/>
      <c r="AI72" s="286">
        <f t="shared" si="249"/>
        <v>0</v>
      </c>
      <c r="AJ72" s="285"/>
      <c r="AK72" s="285"/>
      <c r="AL72" s="288">
        <f t="shared" si="250"/>
        <v>0</v>
      </c>
      <c r="AM72" s="284"/>
      <c r="AN72" s="285"/>
      <c r="AO72" s="286">
        <f t="shared" si="251"/>
        <v>0</v>
      </c>
      <c r="AP72" s="285"/>
      <c r="AQ72" s="285"/>
      <c r="AR72" s="286">
        <f t="shared" si="252"/>
        <v>0</v>
      </c>
      <c r="AS72" s="285"/>
      <c r="AT72" s="285"/>
      <c r="AU72" s="286">
        <f t="shared" si="253"/>
        <v>0</v>
      </c>
      <c r="AV72" s="285"/>
      <c r="AW72" s="285"/>
      <c r="AX72" s="286">
        <f t="shared" si="254"/>
        <v>0</v>
      </c>
      <c r="AY72" s="285"/>
      <c r="AZ72" s="285"/>
      <c r="BA72" s="286">
        <f t="shared" si="255"/>
        <v>0</v>
      </c>
      <c r="BB72" s="285"/>
      <c r="BC72" s="285"/>
      <c r="BD72" s="288">
        <f t="shared" si="256"/>
        <v>0</v>
      </c>
    </row>
    <row r="73" spans="1:56" ht="15.75" customHeight="1">
      <c r="A73" s="334" t="str">
        <f>'Okul Kurum Listesi'!A74</f>
        <v>ETİMESGUT</v>
      </c>
      <c r="B73" s="332" t="str">
        <f>'Okul Kurum Listesi'!B74</f>
        <v>SATI KADIN MTAL</v>
      </c>
      <c r="C73" s="284"/>
      <c r="D73" s="285"/>
      <c r="E73" s="286">
        <f t="shared" si="239"/>
        <v>0</v>
      </c>
      <c r="F73" s="285"/>
      <c r="G73" s="285"/>
      <c r="H73" s="286">
        <f t="shared" si="240"/>
        <v>0</v>
      </c>
      <c r="I73" s="285"/>
      <c r="J73" s="285"/>
      <c r="K73" s="286">
        <f t="shared" si="241"/>
        <v>0</v>
      </c>
      <c r="L73" s="285"/>
      <c r="M73" s="285"/>
      <c r="N73" s="286">
        <f t="shared" si="242"/>
        <v>0</v>
      </c>
      <c r="O73" s="285"/>
      <c r="P73" s="285"/>
      <c r="Q73" s="286">
        <f t="shared" si="243"/>
        <v>0</v>
      </c>
      <c r="R73" s="298"/>
      <c r="S73" s="298"/>
      <c r="T73" s="288">
        <f t="shared" si="244"/>
        <v>0</v>
      </c>
      <c r="U73" s="284"/>
      <c r="V73" s="285"/>
      <c r="W73" s="286">
        <f t="shared" si="245"/>
        <v>0</v>
      </c>
      <c r="X73" s="285"/>
      <c r="Y73" s="285"/>
      <c r="Z73" s="286">
        <f t="shared" si="246"/>
        <v>0</v>
      </c>
      <c r="AA73" s="285"/>
      <c r="AB73" s="285"/>
      <c r="AC73" s="286">
        <f t="shared" si="247"/>
        <v>0</v>
      </c>
      <c r="AD73" s="285"/>
      <c r="AE73" s="285"/>
      <c r="AF73" s="286">
        <f t="shared" si="248"/>
        <v>0</v>
      </c>
      <c r="AG73" s="285"/>
      <c r="AH73" s="285"/>
      <c r="AI73" s="286">
        <f t="shared" si="249"/>
        <v>0</v>
      </c>
      <c r="AJ73" s="285"/>
      <c r="AK73" s="285"/>
      <c r="AL73" s="288">
        <f t="shared" si="250"/>
        <v>0</v>
      </c>
      <c r="AM73" s="284"/>
      <c r="AN73" s="285"/>
      <c r="AO73" s="286">
        <f t="shared" si="251"/>
        <v>0</v>
      </c>
      <c r="AP73" s="285"/>
      <c r="AQ73" s="285"/>
      <c r="AR73" s="286">
        <f t="shared" si="252"/>
        <v>0</v>
      </c>
      <c r="AS73" s="285"/>
      <c r="AT73" s="285"/>
      <c r="AU73" s="286">
        <f t="shared" si="253"/>
        <v>0</v>
      </c>
      <c r="AV73" s="285"/>
      <c r="AW73" s="285"/>
      <c r="AX73" s="286">
        <f t="shared" si="254"/>
        <v>0</v>
      </c>
      <c r="AY73" s="285"/>
      <c r="AZ73" s="285"/>
      <c r="BA73" s="286">
        <f t="shared" si="255"/>
        <v>0</v>
      </c>
      <c r="BB73" s="285"/>
      <c r="BC73" s="285"/>
      <c r="BD73" s="288">
        <f t="shared" si="256"/>
        <v>0</v>
      </c>
    </row>
    <row r="74" spans="1:56" ht="15.75" customHeight="1">
      <c r="A74" s="334" t="str">
        <f>'Okul Kurum Listesi'!A75</f>
        <v>ETİMESGUT</v>
      </c>
      <c r="B74" s="332" t="str">
        <f>'Okul Kurum Listesi'!B75</f>
        <v>ŞEHİT KARA PİLOT ÜSTEĞMEN TAHSİN BARUTÇU MTAL</v>
      </c>
      <c r="C74" s="284"/>
      <c r="D74" s="285"/>
      <c r="E74" s="286">
        <f t="shared" si="239"/>
        <v>0</v>
      </c>
      <c r="F74" s="285"/>
      <c r="G74" s="285"/>
      <c r="H74" s="286">
        <f t="shared" si="240"/>
        <v>0</v>
      </c>
      <c r="I74" s="285"/>
      <c r="J74" s="285"/>
      <c r="K74" s="286">
        <f t="shared" si="241"/>
        <v>0</v>
      </c>
      <c r="L74" s="285"/>
      <c r="M74" s="285"/>
      <c r="N74" s="286">
        <f t="shared" si="242"/>
        <v>0</v>
      </c>
      <c r="O74" s="285"/>
      <c r="P74" s="285"/>
      <c r="Q74" s="286">
        <f t="shared" si="243"/>
        <v>0</v>
      </c>
      <c r="R74" s="298"/>
      <c r="S74" s="298"/>
      <c r="T74" s="288">
        <f t="shared" si="244"/>
        <v>0</v>
      </c>
      <c r="U74" s="284"/>
      <c r="V74" s="285"/>
      <c r="W74" s="286">
        <f t="shared" si="245"/>
        <v>0</v>
      </c>
      <c r="X74" s="285"/>
      <c r="Y74" s="285"/>
      <c r="Z74" s="286">
        <f t="shared" si="246"/>
        <v>0</v>
      </c>
      <c r="AA74" s="285"/>
      <c r="AB74" s="285"/>
      <c r="AC74" s="286">
        <f t="shared" si="247"/>
        <v>0</v>
      </c>
      <c r="AD74" s="285"/>
      <c r="AE74" s="285"/>
      <c r="AF74" s="286">
        <f t="shared" si="248"/>
        <v>0</v>
      </c>
      <c r="AG74" s="285"/>
      <c r="AH74" s="285"/>
      <c r="AI74" s="286">
        <f t="shared" si="249"/>
        <v>0</v>
      </c>
      <c r="AJ74" s="285"/>
      <c r="AK74" s="285"/>
      <c r="AL74" s="288">
        <f t="shared" si="250"/>
        <v>0</v>
      </c>
      <c r="AM74" s="284"/>
      <c r="AN74" s="285"/>
      <c r="AO74" s="286">
        <f t="shared" si="251"/>
        <v>0</v>
      </c>
      <c r="AP74" s="285"/>
      <c r="AQ74" s="285"/>
      <c r="AR74" s="286">
        <f t="shared" si="252"/>
        <v>0</v>
      </c>
      <c r="AS74" s="285"/>
      <c r="AT74" s="285"/>
      <c r="AU74" s="286">
        <f t="shared" si="253"/>
        <v>0</v>
      </c>
      <c r="AV74" s="285"/>
      <c r="AW74" s="285"/>
      <c r="AX74" s="286">
        <f t="shared" si="254"/>
        <v>0</v>
      </c>
      <c r="AY74" s="285"/>
      <c r="AZ74" s="285"/>
      <c r="BA74" s="286">
        <f t="shared" si="255"/>
        <v>0</v>
      </c>
      <c r="BB74" s="285"/>
      <c r="BC74" s="285"/>
      <c r="BD74" s="288">
        <f t="shared" si="256"/>
        <v>0</v>
      </c>
    </row>
    <row r="75" spans="1:56" ht="18">
      <c r="A75" s="267" t="str">
        <f>'Okul Kurum Listesi'!A76</f>
        <v>ETİMESGUT TOPLAMI</v>
      </c>
      <c r="B75" s="263">
        <f>'Okul Kurum Listesi'!B76</f>
        <v>8</v>
      </c>
      <c r="C75" s="272">
        <f t="shared" ref="C75" si="257">SUM(C67:C74)</f>
        <v>0</v>
      </c>
      <c r="D75" s="273">
        <f t="shared" ref="D75" si="258">SUM(D67:D74)</f>
        <v>0</v>
      </c>
      <c r="E75" s="273">
        <f t="shared" ref="E75" si="259">SUM(E67:E74)</f>
        <v>0</v>
      </c>
      <c r="F75" s="273">
        <f t="shared" ref="F75" si="260">SUM(F67:F74)</f>
        <v>0</v>
      </c>
      <c r="G75" s="273">
        <f t="shared" ref="G75" si="261">SUM(G67:G74)</f>
        <v>0</v>
      </c>
      <c r="H75" s="273">
        <f t="shared" ref="H75" si="262">SUM(H67:H74)</f>
        <v>0</v>
      </c>
      <c r="I75" s="273">
        <f t="shared" ref="I75" si="263">SUM(I67:I74)</f>
        <v>0</v>
      </c>
      <c r="J75" s="273">
        <f t="shared" ref="J75" si="264">SUM(J67:J74)</f>
        <v>0</v>
      </c>
      <c r="K75" s="273">
        <f t="shared" ref="K75" si="265">SUM(K67:K74)</f>
        <v>0</v>
      </c>
      <c r="L75" s="273">
        <f t="shared" ref="L75" si="266">SUM(L67:L74)</f>
        <v>0</v>
      </c>
      <c r="M75" s="273">
        <f t="shared" ref="M75" si="267">SUM(M67:M74)</f>
        <v>0</v>
      </c>
      <c r="N75" s="273">
        <f t="shared" ref="N75" si="268">SUM(N67:N74)</f>
        <v>0</v>
      </c>
      <c r="O75" s="273">
        <f t="shared" ref="O75" si="269">SUM(O67:O74)</f>
        <v>0</v>
      </c>
      <c r="P75" s="273">
        <f t="shared" ref="P75" si="270">SUM(P67:P74)</f>
        <v>0</v>
      </c>
      <c r="Q75" s="273">
        <f t="shared" ref="Q75" si="271">SUM(Q67:Q74)</f>
        <v>0</v>
      </c>
      <c r="R75" s="305">
        <f t="shared" ref="R75" si="272">SUM(R67:R74)</f>
        <v>0</v>
      </c>
      <c r="S75" s="305">
        <f t="shared" ref="S75" si="273">SUM(S67:S74)</f>
        <v>0</v>
      </c>
      <c r="T75" s="274">
        <f t="shared" ref="T75" si="274">SUM(T67:T74)</f>
        <v>0</v>
      </c>
      <c r="U75" s="272">
        <f t="shared" ref="U75" si="275">SUM(U67:U74)</f>
        <v>0</v>
      </c>
      <c r="V75" s="273">
        <f t="shared" ref="V75" si="276">SUM(V67:V74)</f>
        <v>0</v>
      </c>
      <c r="W75" s="273">
        <f t="shared" ref="W75" si="277">SUM(W67:W74)</f>
        <v>0</v>
      </c>
      <c r="X75" s="273">
        <f t="shared" ref="X75" si="278">SUM(X67:X74)</f>
        <v>0</v>
      </c>
      <c r="Y75" s="273">
        <f t="shared" ref="Y75" si="279">SUM(Y67:Y74)</f>
        <v>0</v>
      </c>
      <c r="Z75" s="273">
        <f t="shared" ref="Z75" si="280">SUM(Z67:Z74)</f>
        <v>0</v>
      </c>
      <c r="AA75" s="273">
        <f t="shared" ref="AA75" si="281">SUM(AA67:AA74)</f>
        <v>0</v>
      </c>
      <c r="AB75" s="273">
        <f t="shared" ref="AB75" si="282">SUM(AB67:AB74)</f>
        <v>0</v>
      </c>
      <c r="AC75" s="273">
        <f t="shared" ref="AC75" si="283">SUM(AC67:AC74)</f>
        <v>0</v>
      </c>
      <c r="AD75" s="273">
        <f t="shared" ref="AD75" si="284">SUM(AD67:AD74)</f>
        <v>0</v>
      </c>
      <c r="AE75" s="273">
        <f t="shared" ref="AE75" si="285">SUM(AE67:AE74)</f>
        <v>0</v>
      </c>
      <c r="AF75" s="273">
        <f t="shared" ref="AF75" si="286">SUM(AF67:AF74)</f>
        <v>0</v>
      </c>
      <c r="AG75" s="273">
        <f t="shared" ref="AG75" si="287">SUM(AG67:AG74)</f>
        <v>0</v>
      </c>
      <c r="AH75" s="273">
        <f t="shared" ref="AH75" si="288">SUM(AH67:AH74)</f>
        <v>0</v>
      </c>
      <c r="AI75" s="273">
        <f t="shared" ref="AI75" si="289">SUM(AI67:AI74)</f>
        <v>0</v>
      </c>
      <c r="AJ75" s="273">
        <f t="shared" ref="AJ75" si="290">SUM(AJ67:AJ74)</f>
        <v>0</v>
      </c>
      <c r="AK75" s="273">
        <f t="shared" ref="AK75" si="291">SUM(AK67:AK74)</f>
        <v>0</v>
      </c>
      <c r="AL75" s="274">
        <f t="shared" ref="AL75" si="292">SUM(AL67:AL74)</f>
        <v>0</v>
      </c>
      <c r="AM75" s="272">
        <f t="shared" ref="AM75" si="293">SUM(AM67:AM74)</f>
        <v>0</v>
      </c>
      <c r="AN75" s="273">
        <f t="shared" ref="AN75" si="294">SUM(AN67:AN74)</f>
        <v>0</v>
      </c>
      <c r="AO75" s="273">
        <f t="shared" ref="AO75" si="295">SUM(AO67:AO74)</f>
        <v>0</v>
      </c>
      <c r="AP75" s="273">
        <f t="shared" ref="AP75" si="296">SUM(AP67:AP74)</f>
        <v>0</v>
      </c>
      <c r="AQ75" s="273">
        <f t="shared" ref="AQ75" si="297">SUM(AQ67:AQ74)</f>
        <v>0</v>
      </c>
      <c r="AR75" s="273">
        <f t="shared" ref="AR75" si="298">SUM(AR67:AR74)</f>
        <v>0</v>
      </c>
      <c r="AS75" s="273">
        <f t="shared" ref="AS75" si="299">SUM(AS67:AS74)</f>
        <v>0</v>
      </c>
      <c r="AT75" s="273">
        <f t="shared" ref="AT75" si="300">SUM(AT67:AT74)</f>
        <v>0</v>
      </c>
      <c r="AU75" s="273">
        <f t="shared" ref="AU75" si="301">SUM(AU67:AU74)</f>
        <v>0</v>
      </c>
      <c r="AV75" s="273">
        <f t="shared" ref="AV75" si="302">SUM(AV67:AV74)</f>
        <v>0</v>
      </c>
      <c r="AW75" s="273">
        <f t="shared" ref="AW75" si="303">SUM(AW67:AW74)</f>
        <v>0</v>
      </c>
      <c r="AX75" s="273">
        <f t="shared" ref="AX75" si="304">SUM(AX67:AX74)</f>
        <v>0</v>
      </c>
      <c r="AY75" s="273">
        <f t="shared" ref="AY75" si="305">SUM(AY67:AY74)</f>
        <v>0</v>
      </c>
      <c r="AZ75" s="273">
        <f t="shared" ref="AZ75" si="306">SUM(AZ67:AZ74)</f>
        <v>0</v>
      </c>
      <c r="BA75" s="273">
        <f t="shared" ref="BA75" si="307">SUM(BA67:BA74)</f>
        <v>0</v>
      </c>
      <c r="BB75" s="273">
        <f t="shared" ref="BB75" si="308">SUM(BB67:BB74)</f>
        <v>0</v>
      </c>
      <c r="BC75" s="273">
        <f t="shared" ref="BC75" si="309">SUM(BC67:BC74)</f>
        <v>0</v>
      </c>
      <c r="BD75" s="274">
        <f t="shared" ref="BD75" si="310">SUM(BD67:BD74)</f>
        <v>0</v>
      </c>
    </row>
    <row r="76" spans="1:56" ht="15.75" customHeight="1">
      <c r="A76" s="334" t="str">
        <f>'Okul Kurum Listesi'!A77</f>
        <v>EVREN</v>
      </c>
      <c r="B76" s="332" t="str">
        <f>'Okul Kurum Listesi'!B77</f>
        <v>EVREN ÇPL</v>
      </c>
      <c r="C76" s="284"/>
      <c r="D76" s="285"/>
      <c r="E76" s="286">
        <f>SUM(C76:D76)</f>
        <v>0</v>
      </c>
      <c r="F76" s="285"/>
      <c r="G76" s="285"/>
      <c r="H76" s="286">
        <f>SUM(F76:G76)</f>
        <v>0</v>
      </c>
      <c r="I76" s="285"/>
      <c r="J76" s="285"/>
      <c r="K76" s="286">
        <f>SUM(I76:J76)</f>
        <v>0</v>
      </c>
      <c r="L76" s="285"/>
      <c r="M76" s="285"/>
      <c r="N76" s="286">
        <f>SUM(L76:M76)</f>
        <v>0</v>
      </c>
      <c r="O76" s="285"/>
      <c r="P76" s="285"/>
      <c r="Q76" s="286">
        <f>SUM(O76:P76)</f>
        <v>0</v>
      </c>
      <c r="R76" s="298"/>
      <c r="S76" s="298"/>
      <c r="T76" s="288">
        <f>SUM(R76:S76)</f>
        <v>0</v>
      </c>
      <c r="U76" s="284"/>
      <c r="V76" s="285"/>
      <c r="W76" s="286">
        <f>SUM(U76:V76)</f>
        <v>0</v>
      </c>
      <c r="X76" s="285"/>
      <c r="Y76" s="285"/>
      <c r="Z76" s="286">
        <f>SUM(X76:Y76)</f>
        <v>0</v>
      </c>
      <c r="AA76" s="285"/>
      <c r="AB76" s="285"/>
      <c r="AC76" s="286">
        <f>SUM(AA76:AB76)</f>
        <v>0</v>
      </c>
      <c r="AD76" s="285"/>
      <c r="AE76" s="285"/>
      <c r="AF76" s="286">
        <f>SUM(AD76:AE76)</f>
        <v>0</v>
      </c>
      <c r="AG76" s="285"/>
      <c r="AH76" s="285"/>
      <c r="AI76" s="286">
        <f>SUM(AG76:AH76)</f>
        <v>0</v>
      </c>
      <c r="AJ76" s="285"/>
      <c r="AK76" s="285"/>
      <c r="AL76" s="288">
        <f>SUM(AJ76:AK76)</f>
        <v>0</v>
      </c>
      <c r="AM76" s="284"/>
      <c r="AN76" s="285"/>
      <c r="AO76" s="286">
        <f>SUM(AM76:AN76)</f>
        <v>0</v>
      </c>
      <c r="AP76" s="285"/>
      <c r="AQ76" s="285"/>
      <c r="AR76" s="286">
        <f>SUM(AP76:AQ76)</f>
        <v>0</v>
      </c>
      <c r="AS76" s="285"/>
      <c r="AT76" s="285"/>
      <c r="AU76" s="286">
        <f>SUM(AS76:AT76)</f>
        <v>0</v>
      </c>
      <c r="AV76" s="285"/>
      <c r="AW76" s="285"/>
      <c r="AX76" s="286">
        <f>SUM(AV76:AW76)</f>
        <v>0</v>
      </c>
      <c r="AY76" s="285"/>
      <c r="AZ76" s="285"/>
      <c r="BA76" s="286">
        <f>SUM(AY76:AZ76)</f>
        <v>0</v>
      </c>
      <c r="BB76" s="285"/>
      <c r="BC76" s="285"/>
      <c r="BD76" s="288">
        <f>SUM(BB76:BC76)</f>
        <v>0</v>
      </c>
    </row>
    <row r="77" spans="1:56" ht="15.75" customHeight="1">
      <c r="A77" s="267" t="str">
        <f>'Okul Kurum Listesi'!A78</f>
        <v>EVREN TOPLAMI</v>
      </c>
      <c r="B77" s="263">
        <f>'Okul Kurum Listesi'!B78</f>
        <v>1</v>
      </c>
      <c r="C77" s="314">
        <f t="shared" ref="C77:D77" si="311">SUM(C76:C76)</f>
        <v>0</v>
      </c>
      <c r="D77" s="315">
        <f t="shared" si="311"/>
        <v>0</v>
      </c>
      <c r="E77" s="315">
        <f>SUM(E76:E76)</f>
        <v>0</v>
      </c>
      <c r="F77" s="315">
        <f t="shared" ref="F77" si="312">SUM(F76:F76)</f>
        <v>0</v>
      </c>
      <c r="G77" s="315">
        <f t="shared" ref="G77" si="313">SUM(G76:G76)</f>
        <v>0</v>
      </c>
      <c r="H77" s="315">
        <f t="shared" ref="H77" si="314">SUM(H76:H76)</f>
        <v>0</v>
      </c>
      <c r="I77" s="315">
        <f t="shared" ref="I77" si="315">SUM(I76:I76)</f>
        <v>0</v>
      </c>
      <c r="J77" s="315">
        <f t="shared" ref="J77" si="316">SUM(J76:J76)</f>
        <v>0</v>
      </c>
      <c r="K77" s="315">
        <f t="shared" ref="K77" si="317">SUM(K76:K76)</f>
        <v>0</v>
      </c>
      <c r="L77" s="315">
        <f t="shared" ref="L77" si="318">SUM(L76:L76)</f>
        <v>0</v>
      </c>
      <c r="M77" s="315">
        <f t="shared" ref="M77" si="319">SUM(M76:M76)</f>
        <v>0</v>
      </c>
      <c r="N77" s="315">
        <f t="shared" ref="N77" si="320">SUM(N76:N76)</f>
        <v>0</v>
      </c>
      <c r="O77" s="315">
        <f t="shared" ref="O77" si="321">SUM(O76:O76)</f>
        <v>0</v>
      </c>
      <c r="P77" s="315">
        <f t="shared" ref="P77" si="322">SUM(P76:P76)</f>
        <v>0</v>
      </c>
      <c r="Q77" s="315">
        <f t="shared" ref="Q77" si="323">SUM(Q76:Q76)</f>
        <v>0</v>
      </c>
      <c r="R77" s="316">
        <f t="shared" ref="R77" si="324">SUM(R76:R76)</f>
        <v>0</v>
      </c>
      <c r="S77" s="316">
        <f t="shared" ref="S77" si="325">SUM(S76:S76)</f>
        <v>0</v>
      </c>
      <c r="T77" s="317">
        <f t="shared" ref="T77" si="326">SUM(T76:T76)</f>
        <v>0</v>
      </c>
      <c r="U77" s="314">
        <f t="shared" ref="U77" si="327">SUM(U76:U76)</f>
        <v>0</v>
      </c>
      <c r="V77" s="315">
        <f t="shared" ref="V77" si="328">SUM(V76:V76)</f>
        <v>0</v>
      </c>
      <c r="W77" s="315">
        <f t="shared" ref="W77" si="329">SUM(W76:W76)</f>
        <v>0</v>
      </c>
      <c r="X77" s="315">
        <f t="shared" ref="X77" si="330">SUM(X76:X76)</f>
        <v>0</v>
      </c>
      <c r="Y77" s="315">
        <f t="shared" ref="Y77" si="331">SUM(Y76:Y76)</f>
        <v>0</v>
      </c>
      <c r="Z77" s="315">
        <f t="shared" ref="Z77" si="332">SUM(Z76:Z76)</f>
        <v>0</v>
      </c>
      <c r="AA77" s="315">
        <f t="shared" ref="AA77" si="333">SUM(AA76:AA76)</f>
        <v>0</v>
      </c>
      <c r="AB77" s="315">
        <f t="shared" ref="AB77" si="334">SUM(AB76:AB76)</f>
        <v>0</v>
      </c>
      <c r="AC77" s="315">
        <f t="shared" ref="AC77" si="335">SUM(AC76:AC76)</f>
        <v>0</v>
      </c>
      <c r="AD77" s="315">
        <f t="shared" ref="AD77" si="336">SUM(AD76:AD76)</f>
        <v>0</v>
      </c>
      <c r="AE77" s="315">
        <f t="shared" ref="AE77" si="337">SUM(AE76:AE76)</f>
        <v>0</v>
      </c>
      <c r="AF77" s="315">
        <f t="shared" ref="AF77" si="338">SUM(AF76:AF76)</f>
        <v>0</v>
      </c>
      <c r="AG77" s="315">
        <f t="shared" ref="AG77" si="339">SUM(AG76:AG76)</f>
        <v>0</v>
      </c>
      <c r="AH77" s="315">
        <f t="shared" ref="AH77" si="340">SUM(AH76:AH76)</f>
        <v>0</v>
      </c>
      <c r="AI77" s="315">
        <f t="shared" ref="AI77" si="341">SUM(AI76:AI76)</f>
        <v>0</v>
      </c>
      <c r="AJ77" s="316">
        <f t="shared" ref="AJ77" si="342">SUM(AJ76:AJ76)</f>
        <v>0</v>
      </c>
      <c r="AK77" s="316">
        <f t="shared" ref="AK77" si="343">SUM(AK76:AK76)</f>
        <v>0</v>
      </c>
      <c r="AL77" s="317">
        <f t="shared" ref="AL77" si="344">SUM(AL76:AL76)</f>
        <v>0</v>
      </c>
      <c r="AM77" s="314">
        <f t="shared" ref="AM77" si="345">SUM(AM76:AM76)</f>
        <v>0</v>
      </c>
      <c r="AN77" s="315">
        <f t="shared" ref="AN77" si="346">SUM(AN76:AN76)</f>
        <v>0</v>
      </c>
      <c r="AO77" s="315">
        <f t="shared" ref="AO77" si="347">SUM(AO76:AO76)</f>
        <v>0</v>
      </c>
      <c r="AP77" s="315">
        <f t="shared" ref="AP77" si="348">SUM(AP76:AP76)</f>
        <v>0</v>
      </c>
      <c r="AQ77" s="315">
        <f t="shared" ref="AQ77" si="349">SUM(AQ76:AQ76)</f>
        <v>0</v>
      </c>
      <c r="AR77" s="315">
        <f t="shared" ref="AR77" si="350">SUM(AR76:AR76)</f>
        <v>0</v>
      </c>
      <c r="AS77" s="315">
        <f t="shared" ref="AS77" si="351">SUM(AS76:AS76)</f>
        <v>0</v>
      </c>
      <c r="AT77" s="315">
        <f t="shared" ref="AT77" si="352">SUM(AT76:AT76)</f>
        <v>0</v>
      </c>
      <c r="AU77" s="315">
        <f t="shared" ref="AU77" si="353">SUM(AU76:AU76)</f>
        <v>0</v>
      </c>
      <c r="AV77" s="315">
        <f t="shared" ref="AV77" si="354">SUM(AV76:AV76)</f>
        <v>0</v>
      </c>
      <c r="AW77" s="315">
        <f t="shared" ref="AW77" si="355">SUM(AW76:AW76)</f>
        <v>0</v>
      </c>
      <c r="AX77" s="315">
        <f t="shared" ref="AX77" si="356">SUM(AX76:AX76)</f>
        <v>0</v>
      </c>
      <c r="AY77" s="315">
        <f t="shared" ref="AY77" si="357">SUM(AY76:AY76)</f>
        <v>0</v>
      </c>
      <c r="AZ77" s="315">
        <f t="shared" ref="AZ77" si="358">SUM(AZ76:AZ76)</f>
        <v>0</v>
      </c>
      <c r="BA77" s="315">
        <f t="shared" ref="BA77" si="359">SUM(BA76:BA76)</f>
        <v>0</v>
      </c>
      <c r="BB77" s="316">
        <f t="shared" ref="BB77" si="360">SUM(BB76:BB76)</f>
        <v>0</v>
      </c>
      <c r="BC77" s="316">
        <f t="shared" ref="BC77" si="361">SUM(BC76:BC76)</f>
        <v>0</v>
      </c>
      <c r="BD77" s="317">
        <f t="shared" ref="BD77" si="362">SUM(BD76:BD76)</f>
        <v>0</v>
      </c>
    </row>
    <row r="78" spans="1:56" ht="15.75" customHeight="1">
      <c r="A78" s="341" t="str">
        <f>'Okul Kurum Listesi'!A79</f>
        <v>GÖLBAŞI</v>
      </c>
      <c r="B78" s="336" t="str">
        <f>'Okul Kurum Listesi'!B79</f>
        <v>GÖLBAŞI MTAL</v>
      </c>
      <c r="C78" s="284"/>
      <c r="D78" s="285"/>
      <c r="E78" s="286">
        <f t="shared" ref="E78:E84" si="363">SUM(C78:D78)</f>
        <v>0</v>
      </c>
      <c r="F78" s="285"/>
      <c r="G78" s="285"/>
      <c r="H78" s="286">
        <f t="shared" ref="H78:H84" si="364">SUM(F78:G78)</f>
        <v>0</v>
      </c>
      <c r="I78" s="285"/>
      <c r="J78" s="285"/>
      <c r="K78" s="286">
        <f t="shared" ref="K78:K84" si="365">SUM(I78:J78)</f>
        <v>0</v>
      </c>
      <c r="L78" s="285"/>
      <c r="M78" s="285"/>
      <c r="N78" s="286">
        <f t="shared" ref="N78:N84" si="366">SUM(L78:M78)</f>
        <v>0</v>
      </c>
      <c r="O78" s="285"/>
      <c r="P78" s="285"/>
      <c r="Q78" s="286">
        <f t="shared" ref="Q78:Q84" si="367">SUM(O78:P78)</f>
        <v>0</v>
      </c>
      <c r="R78" s="298"/>
      <c r="S78" s="298"/>
      <c r="T78" s="288">
        <f t="shared" ref="T78:T84" si="368">SUM(R78:S78)</f>
        <v>0</v>
      </c>
      <c r="U78" s="284"/>
      <c r="V78" s="285"/>
      <c r="W78" s="286">
        <f t="shared" ref="W78:W84" si="369">SUM(U78:V78)</f>
        <v>0</v>
      </c>
      <c r="X78" s="285"/>
      <c r="Y78" s="285"/>
      <c r="Z78" s="286">
        <f t="shared" ref="Z78:Z84" si="370">SUM(X78:Y78)</f>
        <v>0</v>
      </c>
      <c r="AA78" s="285"/>
      <c r="AB78" s="285"/>
      <c r="AC78" s="286">
        <f t="shared" ref="AC78:AC84" si="371">SUM(AA78:AB78)</f>
        <v>0</v>
      </c>
      <c r="AD78" s="285"/>
      <c r="AE78" s="285"/>
      <c r="AF78" s="286">
        <f t="shared" ref="AF78:AF84" si="372">SUM(AD78:AE78)</f>
        <v>0</v>
      </c>
      <c r="AG78" s="285"/>
      <c r="AH78" s="285"/>
      <c r="AI78" s="286">
        <f t="shared" ref="AI78:AI84" si="373">SUM(AG78:AH78)</f>
        <v>0</v>
      </c>
      <c r="AJ78" s="285"/>
      <c r="AK78" s="285"/>
      <c r="AL78" s="288">
        <f t="shared" ref="AL78:AL84" si="374">SUM(AJ78:AK78)</f>
        <v>0</v>
      </c>
      <c r="AM78" s="284"/>
      <c r="AN78" s="285"/>
      <c r="AO78" s="286">
        <f t="shared" ref="AO78:AO84" si="375">SUM(AM78:AN78)</f>
        <v>0</v>
      </c>
      <c r="AP78" s="285"/>
      <c r="AQ78" s="285"/>
      <c r="AR78" s="286">
        <f t="shared" ref="AR78:AR84" si="376">SUM(AP78:AQ78)</f>
        <v>0</v>
      </c>
      <c r="AS78" s="285"/>
      <c r="AT78" s="285"/>
      <c r="AU78" s="286">
        <f t="shared" ref="AU78:AU84" si="377">SUM(AS78:AT78)</f>
        <v>0</v>
      </c>
      <c r="AV78" s="285"/>
      <c r="AW78" s="285"/>
      <c r="AX78" s="286">
        <f t="shared" ref="AX78:AX84" si="378">SUM(AV78:AW78)</f>
        <v>0</v>
      </c>
      <c r="AY78" s="285"/>
      <c r="AZ78" s="285"/>
      <c r="BA78" s="286">
        <f t="shared" ref="BA78:BA84" si="379">SUM(AY78:AZ78)</f>
        <v>0</v>
      </c>
      <c r="BB78" s="285"/>
      <c r="BC78" s="285"/>
      <c r="BD78" s="288">
        <f t="shared" ref="BD78:BD84" si="380">SUM(BB78:BC78)</f>
        <v>0</v>
      </c>
    </row>
    <row r="79" spans="1:56" ht="15.75" customHeight="1">
      <c r="A79" s="341" t="str">
        <f>'Okul Kurum Listesi'!A80</f>
        <v>GÖLBAŞI</v>
      </c>
      <c r="B79" s="336" t="str">
        <f>'Okul Kurum Listesi'!B80</f>
        <v>GEVHER NESİBE MTAL</v>
      </c>
      <c r="C79" s="284"/>
      <c r="D79" s="285"/>
      <c r="E79" s="286">
        <f t="shared" si="363"/>
        <v>0</v>
      </c>
      <c r="F79" s="285"/>
      <c r="G79" s="285"/>
      <c r="H79" s="286">
        <f t="shared" si="364"/>
        <v>0</v>
      </c>
      <c r="I79" s="285"/>
      <c r="J79" s="285"/>
      <c r="K79" s="286">
        <f t="shared" si="365"/>
        <v>0</v>
      </c>
      <c r="L79" s="285"/>
      <c r="M79" s="285"/>
      <c r="N79" s="286">
        <f t="shared" si="366"/>
        <v>0</v>
      </c>
      <c r="O79" s="285"/>
      <c r="P79" s="285"/>
      <c r="Q79" s="286">
        <f t="shared" si="367"/>
        <v>0</v>
      </c>
      <c r="R79" s="298"/>
      <c r="S79" s="298"/>
      <c r="T79" s="288">
        <f t="shared" si="368"/>
        <v>0</v>
      </c>
      <c r="U79" s="284"/>
      <c r="V79" s="285"/>
      <c r="W79" s="286">
        <f t="shared" si="369"/>
        <v>0</v>
      </c>
      <c r="X79" s="285"/>
      <c r="Y79" s="285"/>
      <c r="Z79" s="286">
        <f t="shared" si="370"/>
        <v>0</v>
      </c>
      <c r="AA79" s="285"/>
      <c r="AB79" s="285"/>
      <c r="AC79" s="286">
        <f t="shared" si="371"/>
        <v>0</v>
      </c>
      <c r="AD79" s="285"/>
      <c r="AE79" s="285"/>
      <c r="AF79" s="286">
        <f t="shared" si="372"/>
        <v>0</v>
      </c>
      <c r="AG79" s="285"/>
      <c r="AH79" s="285"/>
      <c r="AI79" s="286">
        <f t="shared" si="373"/>
        <v>0</v>
      </c>
      <c r="AJ79" s="285"/>
      <c r="AK79" s="285"/>
      <c r="AL79" s="288">
        <f t="shared" si="374"/>
        <v>0</v>
      </c>
      <c r="AM79" s="284"/>
      <c r="AN79" s="285"/>
      <c r="AO79" s="286">
        <f t="shared" si="375"/>
        <v>0</v>
      </c>
      <c r="AP79" s="285"/>
      <c r="AQ79" s="285"/>
      <c r="AR79" s="286">
        <f t="shared" si="376"/>
        <v>0</v>
      </c>
      <c r="AS79" s="285"/>
      <c r="AT79" s="285"/>
      <c r="AU79" s="286">
        <f t="shared" si="377"/>
        <v>0</v>
      </c>
      <c r="AV79" s="285"/>
      <c r="AW79" s="285"/>
      <c r="AX79" s="286">
        <f t="shared" si="378"/>
        <v>0</v>
      </c>
      <c r="AY79" s="285"/>
      <c r="AZ79" s="285"/>
      <c r="BA79" s="286">
        <f t="shared" si="379"/>
        <v>0</v>
      </c>
      <c r="BB79" s="285"/>
      <c r="BC79" s="285"/>
      <c r="BD79" s="288">
        <f t="shared" si="380"/>
        <v>0</v>
      </c>
    </row>
    <row r="80" spans="1:56" ht="15.75" customHeight="1">
      <c r="A80" s="341" t="str">
        <f>'Okul Kurum Listesi'!A81</f>
        <v>GÖLBAŞI</v>
      </c>
      <c r="B80" s="336" t="str">
        <f>'Okul Kurum Listesi'!B81</f>
        <v>MOGAN MTAL</v>
      </c>
      <c r="C80" s="284"/>
      <c r="D80" s="285"/>
      <c r="E80" s="286">
        <f t="shared" si="363"/>
        <v>0</v>
      </c>
      <c r="F80" s="285"/>
      <c r="G80" s="285"/>
      <c r="H80" s="286">
        <f t="shared" si="364"/>
        <v>0</v>
      </c>
      <c r="I80" s="285"/>
      <c r="J80" s="285"/>
      <c r="K80" s="286">
        <f t="shared" si="365"/>
        <v>0</v>
      </c>
      <c r="L80" s="285"/>
      <c r="M80" s="285"/>
      <c r="N80" s="286">
        <f t="shared" si="366"/>
        <v>0</v>
      </c>
      <c r="O80" s="285"/>
      <c r="P80" s="285"/>
      <c r="Q80" s="286">
        <f t="shared" si="367"/>
        <v>0</v>
      </c>
      <c r="R80" s="298"/>
      <c r="S80" s="298"/>
      <c r="T80" s="288">
        <f t="shared" si="368"/>
        <v>0</v>
      </c>
      <c r="U80" s="284"/>
      <c r="V80" s="285"/>
      <c r="W80" s="286">
        <f t="shared" si="369"/>
        <v>0</v>
      </c>
      <c r="X80" s="285"/>
      <c r="Y80" s="285"/>
      <c r="Z80" s="286">
        <f t="shared" si="370"/>
        <v>0</v>
      </c>
      <c r="AA80" s="285"/>
      <c r="AB80" s="285"/>
      <c r="AC80" s="286">
        <f t="shared" si="371"/>
        <v>0</v>
      </c>
      <c r="AD80" s="285"/>
      <c r="AE80" s="285"/>
      <c r="AF80" s="286">
        <f t="shared" si="372"/>
        <v>0</v>
      </c>
      <c r="AG80" s="285"/>
      <c r="AH80" s="285"/>
      <c r="AI80" s="286">
        <f t="shared" si="373"/>
        <v>0</v>
      </c>
      <c r="AJ80" s="285"/>
      <c r="AK80" s="285"/>
      <c r="AL80" s="288">
        <f t="shared" si="374"/>
        <v>0</v>
      </c>
      <c r="AM80" s="284"/>
      <c r="AN80" s="285"/>
      <c r="AO80" s="286">
        <f t="shared" si="375"/>
        <v>0</v>
      </c>
      <c r="AP80" s="285"/>
      <c r="AQ80" s="285"/>
      <c r="AR80" s="286">
        <f t="shared" si="376"/>
        <v>0</v>
      </c>
      <c r="AS80" s="285"/>
      <c r="AT80" s="285"/>
      <c r="AU80" s="286">
        <f t="shared" si="377"/>
        <v>0</v>
      </c>
      <c r="AV80" s="285"/>
      <c r="AW80" s="285"/>
      <c r="AX80" s="286">
        <f t="shared" si="378"/>
        <v>0</v>
      </c>
      <c r="AY80" s="285"/>
      <c r="AZ80" s="285"/>
      <c r="BA80" s="286">
        <f t="shared" si="379"/>
        <v>0</v>
      </c>
      <c r="BB80" s="285"/>
      <c r="BC80" s="285"/>
      <c r="BD80" s="288">
        <f t="shared" si="380"/>
        <v>0</v>
      </c>
    </row>
    <row r="81" spans="1:56" ht="15.75" customHeight="1">
      <c r="A81" s="341" t="str">
        <f>'Okul Kurum Listesi'!A82</f>
        <v>GÖLBAŞI</v>
      </c>
      <c r="B81" s="336" t="str">
        <f>'Okul Kurum Listesi'!B82</f>
        <v>ALİ GÜDER MTAL</v>
      </c>
      <c r="C81" s="284"/>
      <c r="D81" s="285"/>
      <c r="E81" s="286">
        <f t="shared" si="363"/>
        <v>0</v>
      </c>
      <c r="F81" s="285"/>
      <c r="G81" s="285"/>
      <c r="H81" s="286">
        <f t="shared" si="364"/>
        <v>0</v>
      </c>
      <c r="I81" s="285"/>
      <c r="J81" s="285"/>
      <c r="K81" s="286">
        <f t="shared" si="365"/>
        <v>0</v>
      </c>
      <c r="L81" s="285"/>
      <c r="M81" s="285"/>
      <c r="N81" s="286">
        <f t="shared" si="366"/>
        <v>0</v>
      </c>
      <c r="O81" s="285"/>
      <c r="P81" s="285"/>
      <c r="Q81" s="286">
        <f t="shared" si="367"/>
        <v>0</v>
      </c>
      <c r="R81" s="298"/>
      <c r="S81" s="298"/>
      <c r="T81" s="288">
        <f t="shared" si="368"/>
        <v>0</v>
      </c>
      <c r="U81" s="284"/>
      <c r="V81" s="285"/>
      <c r="W81" s="286">
        <f t="shared" si="369"/>
        <v>0</v>
      </c>
      <c r="X81" s="285"/>
      <c r="Y81" s="285"/>
      <c r="Z81" s="286">
        <f t="shared" si="370"/>
        <v>0</v>
      </c>
      <c r="AA81" s="285"/>
      <c r="AB81" s="285"/>
      <c r="AC81" s="286">
        <f t="shared" si="371"/>
        <v>0</v>
      </c>
      <c r="AD81" s="285"/>
      <c r="AE81" s="285"/>
      <c r="AF81" s="286">
        <f t="shared" si="372"/>
        <v>0</v>
      </c>
      <c r="AG81" s="285"/>
      <c r="AH81" s="285"/>
      <c r="AI81" s="286">
        <f t="shared" si="373"/>
        <v>0</v>
      </c>
      <c r="AJ81" s="285"/>
      <c r="AK81" s="285"/>
      <c r="AL81" s="288">
        <f t="shared" si="374"/>
        <v>0</v>
      </c>
      <c r="AM81" s="284"/>
      <c r="AN81" s="285"/>
      <c r="AO81" s="286">
        <f t="shared" si="375"/>
        <v>0</v>
      </c>
      <c r="AP81" s="285"/>
      <c r="AQ81" s="285"/>
      <c r="AR81" s="286">
        <f t="shared" si="376"/>
        <v>0</v>
      </c>
      <c r="AS81" s="285"/>
      <c r="AT81" s="285"/>
      <c r="AU81" s="286">
        <f t="shared" si="377"/>
        <v>0</v>
      </c>
      <c r="AV81" s="285"/>
      <c r="AW81" s="285"/>
      <c r="AX81" s="286">
        <f t="shared" si="378"/>
        <v>0</v>
      </c>
      <c r="AY81" s="285"/>
      <c r="AZ81" s="285"/>
      <c r="BA81" s="286">
        <f t="shared" si="379"/>
        <v>0</v>
      </c>
      <c r="BB81" s="285"/>
      <c r="BC81" s="285"/>
      <c r="BD81" s="288">
        <f t="shared" si="380"/>
        <v>0</v>
      </c>
    </row>
    <row r="82" spans="1:56" ht="15.75" customHeight="1">
      <c r="A82" s="341" t="str">
        <f>'Okul Kurum Listesi'!A83</f>
        <v>GÖLBAŞI</v>
      </c>
      <c r="B82" s="336" t="str">
        <f>'Okul Kurum Listesi'!B83</f>
        <v>NECİP FAZIL KISAKÜREK MTAL</v>
      </c>
      <c r="C82" s="284"/>
      <c r="D82" s="285"/>
      <c r="E82" s="286">
        <f t="shared" si="363"/>
        <v>0</v>
      </c>
      <c r="F82" s="285"/>
      <c r="G82" s="285"/>
      <c r="H82" s="286">
        <f t="shared" si="364"/>
        <v>0</v>
      </c>
      <c r="I82" s="285"/>
      <c r="J82" s="285"/>
      <c r="K82" s="286">
        <f t="shared" si="365"/>
        <v>0</v>
      </c>
      <c r="L82" s="285"/>
      <c r="M82" s="285"/>
      <c r="N82" s="286">
        <f t="shared" si="366"/>
        <v>0</v>
      </c>
      <c r="O82" s="285"/>
      <c r="P82" s="285"/>
      <c r="Q82" s="286">
        <f t="shared" si="367"/>
        <v>0</v>
      </c>
      <c r="R82" s="298"/>
      <c r="S82" s="298"/>
      <c r="T82" s="288">
        <f t="shared" si="368"/>
        <v>0</v>
      </c>
      <c r="U82" s="284"/>
      <c r="V82" s="285"/>
      <c r="W82" s="286">
        <f t="shared" si="369"/>
        <v>0</v>
      </c>
      <c r="X82" s="285"/>
      <c r="Y82" s="285"/>
      <c r="Z82" s="286">
        <f t="shared" si="370"/>
        <v>0</v>
      </c>
      <c r="AA82" s="285"/>
      <c r="AB82" s="285"/>
      <c r="AC82" s="286">
        <f t="shared" si="371"/>
        <v>0</v>
      </c>
      <c r="AD82" s="285"/>
      <c r="AE82" s="285"/>
      <c r="AF82" s="286">
        <f t="shared" si="372"/>
        <v>0</v>
      </c>
      <c r="AG82" s="285"/>
      <c r="AH82" s="285"/>
      <c r="AI82" s="286">
        <f t="shared" si="373"/>
        <v>0</v>
      </c>
      <c r="AJ82" s="285"/>
      <c r="AK82" s="285"/>
      <c r="AL82" s="288">
        <f t="shared" si="374"/>
        <v>0</v>
      </c>
      <c r="AM82" s="284"/>
      <c r="AN82" s="285"/>
      <c r="AO82" s="286">
        <f t="shared" si="375"/>
        <v>0</v>
      </c>
      <c r="AP82" s="285"/>
      <c r="AQ82" s="285"/>
      <c r="AR82" s="286">
        <f t="shared" si="376"/>
        <v>0</v>
      </c>
      <c r="AS82" s="285"/>
      <c r="AT82" s="285"/>
      <c r="AU82" s="286">
        <f t="shared" si="377"/>
        <v>0</v>
      </c>
      <c r="AV82" s="285"/>
      <c r="AW82" s="285"/>
      <c r="AX82" s="286">
        <f t="shared" si="378"/>
        <v>0</v>
      </c>
      <c r="AY82" s="285"/>
      <c r="AZ82" s="285"/>
      <c r="BA82" s="286">
        <f t="shared" si="379"/>
        <v>0</v>
      </c>
      <c r="BB82" s="285"/>
      <c r="BC82" s="285"/>
      <c r="BD82" s="288">
        <f t="shared" si="380"/>
        <v>0</v>
      </c>
    </row>
    <row r="83" spans="1:56" ht="15.75" customHeight="1">
      <c r="A83" s="341" t="str">
        <f>'Okul Kurum Listesi'!A84</f>
        <v>GÖLBAŞI</v>
      </c>
      <c r="B83" s="336" t="str">
        <f>'Okul Kurum Listesi'!B84</f>
        <v>OYACA ÇPL</v>
      </c>
      <c r="C83" s="284"/>
      <c r="D83" s="285"/>
      <c r="E83" s="286">
        <f t="shared" si="363"/>
        <v>0</v>
      </c>
      <c r="F83" s="285"/>
      <c r="G83" s="285"/>
      <c r="H83" s="286">
        <f t="shared" si="364"/>
        <v>0</v>
      </c>
      <c r="I83" s="285"/>
      <c r="J83" s="285"/>
      <c r="K83" s="286">
        <f t="shared" si="365"/>
        <v>0</v>
      </c>
      <c r="L83" s="285"/>
      <c r="M83" s="285"/>
      <c r="N83" s="286">
        <f t="shared" si="366"/>
        <v>0</v>
      </c>
      <c r="O83" s="285"/>
      <c r="P83" s="285"/>
      <c r="Q83" s="286">
        <f t="shared" si="367"/>
        <v>0</v>
      </c>
      <c r="R83" s="298"/>
      <c r="S83" s="298"/>
      <c r="T83" s="288">
        <f t="shared" si="368"/>
        <v>0</v>
      </c>
      <c r="U83" s="284"/>
      <c r="V83" s="285"/>
      <c r="W83" s="286">
        <f t="shared" si="369"/>
        <v>0</v>
      </c>
      <c r="X83" s="285"/>
      <c r="Y83" s="285"/>
      <c r="Z83" s="286">
        <f t="shared" si="370"/>
        <v>0</v>
      </c>
      <c r="AA83" s="285"/>
      <c r="AB83" s="285"/>
      <c r="AC83" s="286">
        <f t="shared" si="371"/>
        <v>0</v>
      </c>
      <c r="AD83" s="285"/>
      <c r="AE83" s="285"/>
      <c r="AF83" s="286">
        <f t="shared" si="372"/>
        <v>0</v>
      </c>
      <c r="AG83" s="285"/>
      <c r="AH83" s="285"/>
      <c r="AI83" s="286">
        <f t="shared" si="373"/>
        <v>0</v>
      </c>
      <c r="AJ83" s="285"/>
      <c r="AK83" s="285"/>
      <c r="AL83" s="288">
        <f t="shared" si="374"/>
        <v>0</v>
      </c>
      <c r="AM83" s="284"/>
      <c r="AN83" s="285"/>
      <c r="AO83" s="286">
        <f t="shared" si="375"/>
        <v>0</v>
      </c>
      <c r="AP83" s="285"/>
      <c r="AQ83" s="285"/>
      <c r="AR83" s="286">
        <f t="shared" si="376"/>
        <v>0</v>
      </c>
      <c r="AS83" s="285"/>
      <c r="AT83" s="285"/>
      <c r="AU83" s="286">
        <f t="shared" si="377"/>
        <v>0</v>
      </c>
      <c r="AV83" s="285"/>
      <c r="AW83" s="285"/>
      <c r="AX83" s="286">
        <f t="shared" si="378"/>
        <v>0</v>
      </c>
      <c r="AY83" s="285"/>
      <c r="AZ83" s="285"/>
      <c r="BA83" s="286">
        <f t="shared" si="379"/>
        <v>0</v>
      </c>
      <c r="BB83" s="285"/>
      <c r="BC83" s="285"/>
      <c r="BD83" s="288">
        <f t="shared" si="380"/>
        <v>0</v>
      </c>
    </row>
    <row r="84" spans="1:56" ht="15.75" customHeight="1">
      <c r="A84" s="341" t="str">
        <f>'Okul Kurum Listesi'!A85</f>
        <v>GÖLBAŞI</v>
      </c>
      <c r="B84" s="336" t="str">
        <f>'Okul Kurum Listesi'!B85</f>
        <v>ZÜBEYDE HANIM MTAL</v>
      </c>
      <c r="C84" s="284"/>
      <c r="D84" s="285"/>
      <c r="E84" s="286">
        <f t="shared" si="363"/>
        <v>0</v>
      </c>
      <c r="F84" s="285"/>
      <c r="G84" s="285"/>
      <c r="H84" s="286">
        <f t="shared" si="364"/>
        <v>0</v>
      </c>
      <c r="I84" s="285"/>
      <c r="J84" s="285"/>
      <c r="K84" s="286">
        <f t="shared" si="365"/>
        <v>0</v>
      </c>
      <c r="L84" s="285"/>
      <c r="M84" s="285"/>
      <c r="N84" s="286">
        <f t="shared" si="366"/>
        <v>0</v>
      </c>
      <c r="O84" s="285"/>
      <c r="P84" s="285"/>
      <c r="Q84" s="286">
        <f t="shared" si="367"/>
        <v>0</v>
      </c>
      <c r="R84" s="298"/>
      <c r="S84" s="298"/>
      <c r="T84" s="288">
        <f t="shared" si="368"/>
        <v>0</v>
      </c>
      <c r="U84" s="284"/>
      <c r="V84" s="285"/>
      <c r="W84" s="286">
        <f t="shared" si="369"/>
        <v>0</v>
      </c>
      <c r="X84" s="285"/>
      <c r="Y84" s="285"/>
      <c r="Z84" s="286">
        <f t="shared" si="370"/>
        <v>0</v>
      </c>
      <c r="AA84" s="285"/>
      <c r="AB84" s="285"/>
      <c r="AC84" s="286">
        <f t="shared" si="371"/>
        <v>0</v>
      </c>
      <c r="AD84" s="285"/>
      <c r="AE84" s="285"/>
      <c r="AF84" s="286">
        <f t="shared" si="372"/>
        <v>0</v>
      </c>
      <c r="AG84" s="285"/>
      <c r="AH84" s="285"/>
      <c r="AI84" s="286">
        <f t="shared" si="373"/>
        <v>0</v>
      </c>
      <c r="AJ84" s="285"/>
      <c r="AK84" s="285"/>
      <c r="AL84" s="288">
        <f t="shared" si="374"/>
        <v>0</v>
      </c>
      <c r="AM84" s="284"/>
      <c r="AN84" s="285"/>
      <c r="AO84" s="286">
        <f t="shared" si="375"/>
        <v>0</v>
      </c>
      <c r="AP84" s="285"/>
      <c r="AQ84" s="285"/>
      <c r="AR84" s="286">
        <f t="shared" si="376"/>
        <v>0</v>
      </c>
      <c r="AS84" s="285"/>
      <c r="AT84" s="285"/>
      <c r="AU84" s="286">
        <f t="shared" si="377"/>
        <v>0</v>
      </c>
      <c r="AV84" s="285"/>
      <c r="AW84" s="285"/>
      <c r="AX84" s="286">
        <f t="shared" si="378"/>
        <v>0</v>
      </c>
      <c r="AY84" s="285"/>
      <c r="AZ84" s="285"/>
      <c r="BA84" s="286">
        <f t="shared" si="379"/>
        <v>0</v>
      </c>
      <c r="BB84" s="285"/>
      <c r="BC84" s="285"/>
      <c r="BD84" s="288">
        <f t="shared" si="380"/>
        <v>0</v>
      </c>
    </row>
    <row r="85" spans="1:56" ht="15.75" customHeight="1">
      <c r="A85" s="267" t="str">
        <f>'Okul Kurum Listesi'!A86</f>
        <v>GÖLBAŞI TOPLAMI</v>
      </c>
      <c r="B85" s="263">
        <f>'Okul Kurum Listesi'!B86</f>
        <v>7</v>
      </c>
      <c r="C85" s="272">
        <f t="shared" ref="C85:D85" si="381">SUM(C78:C84)</f>
        <v>0</v>
      </c>
      <c r="D85" s="273">
        <f t="shared" si="381"/>
        <v>0</v>
      </c>
      <c r="E85" s="273">
        <f>SUM(E78:E84)</f>
        <v>0</v>
      </c>
      <c r="F85" s="273">
        <f t="shared" ref="F85:BD85" si="382">SUM(F78:F84)</f>
        <v>0</v>
      </c>
      <c r="G85" s="273">
        <f t="shared" si="382"/>
        <v>0</v>
      </c>
      <c r="H85" s="273">
        <f t="shared" si="382"/>
        <v>0</v>
      </c>
      <c r="I85" s="273">
        <f t="shared" si="382"/>
        <v>0</v>
      </c>
      <c r="J85" s="273">
        <f t="shared" si="382"/>
        <v>0</v>
      </c>
      <c r="K85" s="273">
        <f t="shared" si="382"/>
        <v>0</v>
      </c>
      <c r="L85" s="273">
        <f t="shared" si="382"/>
        <v>0</v>
      </c>
      <c r="M85" s="273">
        <f t="shared" si="382"/>
        <v>0</v>
      </c>
      <c r="N85" s="273">
        <f t="shared" si="382"/>
        <v>0</v>
      </c>
      <c r="O85" s="273">
        <f t="shared" si="382"/>
        <v>0</v>
      </c>
      <c r="P85" s="273">
        <f t="shared" si="382"/>
        <v>0</v>
      </c>
      <c r="Q85" s="273">
        <f t="shared" si="382"/>
        <v>0</v>
      </c>
      <c r="R85" s="305">
        <f t="shared" si="382"/>
        <v>0</v>
      </c>
      <c r="S85" s="305">
        <f t="shared" si="382"/>
        <v>0</v>
      </c>
      <c r="T85" s="274">
        <f t="shared" si="382"/>
        <v>0</v>
      </c>
      <c r="U85" s="272">
        <f t="shared" si="382"/>
        <v>0</v>
      </c>
      <c r="V85" s="273">
        <f t="shared" si="382"/>
        <v>0</v>
      </c>
      <c r="W85" s="273">
        <f t="shared" si="382"/>
        <v>0</v>
      </c>
      <c r="X85" s="273">
        <f t="shared" si="382"/>
        <v>0</v>
      </c>
      <c r="Y85" s="273">
        <f t="shared" si="382"/>
        <v>0</v>
      </c>
      <c r="Z85" s="273">
        <f t="shared" si="382"/>
        <v>0</v>
      </c>
      <c r="AA85" s="273">
        <f t="shared" si="382"/>
        <v>0</v>
      </c>
      <c r="AB85" s="273">
        <f t="shared" si="382"/>
        <v>0</v>
      </c>
      <c r="AC85" s="273">
        <f t="shared" si="382"/>
        <v>0</v>
      </c>
      <c r="AD85" s="273">
        <f t="shared" si="382"/>
        <v>0</v>
      </c>
      <c r="AE85" s="273">
        <f t="shared" si="382"/>
        <v>0</v>
      </c>
      <c r="AF85" s="273">
        <f t="shared" si="382"/>
        <v>0</v>
      </c>
      <c r="AG85" s="273">
        <f t="shared" si="382"/>
        <v>0</v>
      </c>
      <c r="AH85" s="273">
        <f t="shared" si="382"/>
        <v>0</v>
      </c>
      <c r="AI85" s="273">
        <f t="shared" si="382"/>
        <v>0</v>
      </c>
      <c r="AJ85" s="273">
        <f t="shared" si="382"/>
        <v>0</v>
      </c>
      <c r="AK85" s="273">
        <f t="shared" si="382"/>
        <v>0</v>
      </c>
      <c r="AL85" s="274">
        <f t="shared" si="382"/>
        <v>0</v>
      </c>
      <c r="AM85" s="272">
        <f t="shared" si="382"/>
        <v>0</v>
      </c>
      <c r="AN85" s="273">
        <f t="shared" si="382"/>
        <v>0</v>
      </c>
      <c r="AO85" s="273">
        <f t="shared" si="382"/>
        <v>0</v>
      </c>
      <c r="AP85" s="273">
        <f t="shared" si="382"/>
        <v>0</v>
      </c>
      <c r="AQ85" s="273">
        <f t="shared" si="382"/>
        <v>0</v>
      </c>
      <c r="AR85" s="273">
        <f t="shared" si="382"/>
        <v>0</v>
      </c>
      <c r="AS85" s="273">
        <f t="shared" si="382"/>
        <v>0</v>
      </c>
      <c r="AT85" s="273">
        <f t="shared" si="382"/>
        <v>0</v>
      </c>
      <c r="AU85" s="273">
        <f t="shared" si="382"/>
        <v>0</v>
      </c>
      <c r="AV85" s="273">
        <f t="shared" si="382"/>
        <v>0</v>
      </c>
      <c r="AW85" s="273">
        <f t="shared" si="382"/>
        <v>0</v>
      </c>
      <c r="AX85" s="273">
        <f t="shared" si="382"/>
        <v>0</v>
      </c>
      <c r="AY85" s="273">
        <f t="shared" si="382"/>
        <v>0</v>
      </c>
      <c r="AZ85" s="273">
        <f t="shared" si="382"/>
        <v>0</v>
      </c>
      <c r="BA85" s="273">
        <f t="shared" si="382"/>
        <v>0</v>
      </c>
      <c r="BB85" s="273">
        <f t="shared" si="382"/>
        <v>0</v>
      </c>
      <c r="BC85" s="273">
        <f t="shared" si="382"/>
        <v>0</v>
      </c>
      <c r="BD85" s="274">
        <f t="shared" si="382"/>
        <v>0</v>
      </c>
    </row>
    <row r="86" spans="1:56" ht="15.75" customHeight="1">
      <c r="A86" s="334" t="str">
        <f>'Okul Kurum Listesi'!A87</f>
        <v>GÜDÜL</v>
      </c>
      <c r="B86" s="332" t="str">
        <f>'Okul Kurum Listesi'!B87</f>
        <v xml:space="preserve"> SAFİYE AKDEDE ÇPL</v>
      </c>
      <c r="C86" s="318"/>
      <c r="D86" s="319"/>
      <c r="E86" s="320">
        <f>SUM(C86:D86)</f>
        <v>0</v>
      </c>
      <c r="F86" s="285"/>
      <c r="G86" s="285"/>
      <c r="H86" s="286">
        <f>SUM(F86:G86)</f>
        <v>0</v>
      </c>
      <c r="I86" s="285"/>
      <c r="J86" s="285"/>
      <c r="K86" s="286">
        <f>SUM(I86:J86)</f>
        <v>0</v>
      </c>
      <c r="L86" s="285"/>
      <c r="M86" s="285"/>
      <c r="N86" s="286">
        <f>SUM(L86:M86)</f>
        <v>0</v>
      </c>
      <c r="O86" s="285"/>
      <c r="P86" s="285"/>
      <c r="Q86" s="286">
        <f>SUM(O86:P86)</f>
        <v>0</v>
      </c>
      <c r="R86" s="298"/>
      <c r="S86" s="298"/>
      <c r="T86" s="288">
        <f>SUM(R86:S86)</f>
        <v>0</v>
      </c>
      <c r="U86" s="284"/>
      <c r="V86" s="285"/>
      <c r="W86" s="286">
        <f>SUM(U86:V86)</f>
        <v>0</v>
      </c>
      <c r="X86" s="285"/>
      <c r="Y86" s="285"/>
      <c r="Z86" s="286">
        <f>SUM(X86:Y86)</f>
        <v>0</v>
      </c>
      <c r="AA86" s="285"/>
      <c r="AB86" s="285"/>
      <c r="AC86" s="286">
        <f>SUM(AA86:AB86)</f>
        <v>0</v>
      </c>
      <c r="AD86" s="285"/>
      <c r="AE86" s="285"/>
      <c r="AF86" s="286">
        <f>SUM(AD86:AE86)</f>
        <v>0</v>
      </c>
      <c r="AG86" s="285"/>
      <c r="AH86" s="285"/>
      <c r="AI86" s="286">
        <f>SUM(AG86:AH86)</f>
        <v>0</v>
      </c>
      <c r="AJ86" s="285"/>
      <c r="AK86" s="285"/>
      <c r="AL86" s="288">
        <f>SUM(AJ86:AK86)</f>
        <v>0</v>
      </c>
      <c r="AM86" s="284"/>
      <c r="AN86" s="285"/>
      <c r="AO86" s="286">
        <f>SUM(AM86:AN86)</f>
        <v>0</v>
      </c>
      <c r="AP86" s="285"/>
      <c r="AQ86" s="285"/>
      <c r="AR86" s="286">
        <f>SUM(AP86:AQ86)</f>
        <v>0</v>
      </c>
      <c r="AS86" s="285"/>
      <c r="AT86" s="285"/>
      <c r="AU86" s="286">
        <f>SUM(AS86:AT86)</f>
        <v>0</v>
      </c>
      <c r="AV86" s="285"/>
      <c r="AW86" s="285"/>
      <c r="AX86" s="286">
        <f>SUM(AV86:AW86)</f>
        <v>0</v>
      </c>
      <c r="AY86" s="285"/>
      <c r="AZ86" s="285"/>
      <c r="BA86" s="286">
        <f>SUM(AY86:AZ86)</f>
        <v>0</v>
      </c>
      <c r="BB86" s="285"/>
      <c r="BC86" s="285"/>
      <c r="BD86" s="288">
        <f>SUM(BB86:BC86)</f>
        <v>0</v>
      </c>
    </row>
    <row r="87" spans="1:56" ht="15.75" customHeight="1">
      <c r="A87" s="267" t="str">
        <f>'Okul Kurum Listesi'!A88</f>
        <v>GÜDÜL TOPLAMI</v>
      </c>
      <c r="B87" s="263">
        <f>'Okul Kurum Listesi'!B88</f>
        <v>1</v>
      </c>
      <c r="C87" s="272">
        <f t="shared" ref="C87:D87" si="383">SUM(C86)</f>
        <v>0</v>
      </c>
      <c r="D87" s="273">
        <f t="shared" si="383"/>
        <v>0</v>
      </c>
      <c r="E87" s="273">
        <f>SUM(E86)</f>
        <v>0</v>
      </c>
      <c r="F87" s="273">
        <f t="shared" ref="F87:BD87" si="384">SUM(F86)</f>
        <v>0</v>
      </c>
      <c r="G87" s="273">
        <f t="shared" si="384"/>
        <v>0</v>
      </c>
      <c r="H87" s="273">
        <f t="shared" si="384"/>
        <v>0</v>
      </c>
      <c r="I87" s="273">
        <f t="shared" si="384"/>
        <v>0</v>
      </c>
      <c r="J87" s="273">
        <f t="shared" si="384"/>
        <v>0</v>
      </c>
      <c r="K87" s="273">
        <f t="shared" si="384"/>
        <v>0</v>
      </c>
      <c r="L87" s="273">
        <f t="shared" si="384"/>
        <v>0</v>
      </c>
      <c r="M87" s="273">
        <f t="shared" si="384"/>
        <v>0</v>
      </c>
      <c r="N87" s="273">
        <f t="shared" si="384"/>
        <v>0</v>
      </c>
      <c r="O87" s="273">
        <f t="shared" si="384"/>
        <v>0</v>
      </c>
      <c r="P87" s="273">
        <f t="shared" si="384"/>
        <v>0</v>
      </c>
      <c r="Q87" s="273">
        <f t="shared" si="384"/>
        <v>0</v>
      </c>
      <c r="R87" s="305">
        <f t="shared" si="384"/>
        <v>0</v>
      </c>
      <c r="S87" s="305">
        <f t="shared" si="384"/>
        <v>0</v>
      </c>
      <c r="T87" s="274">
        <f t="shared" si="384"/>
        <v>0</v>
      </c>
      <c r="U87" s="272">
        <f t="shared" si="384"/>
        <v>0</v>
      </c>
      <c r="V87" s="273">
        <f t="shared" si="384"/>
        <v>0</v>
      </c>
      <c r="W87" s="273">
        <f t="shared" si="384"/>
        <v>0</v>
      </c>
      <c r="X87" s="273">
        <f t="shared" si="384"/>
        <v>0</v>
      </c>
      <c r="Y87" s="273">
        <f t="shared" si="384"/>
        <v>0</v>
      </c>
      <c r="Z87" s="273">
        <f t="shared" si="384"/>
        <v>0</v>
      </c>
      <c r="AA87" s="273">
        <f t="shared" si="384"/>
        <v>0</v>
      </c>
      <c r="AB87" s="273">
        <f t="shared" si="384"/>
        <v>0</v>
      </c>
      <c r="AC87" s="273">
        <f t="shared" si="384"/>
        <v>0</v>
      </c>
      <c r="AD87" s="273">
        <f t="shared" si="384"/>
        <v>0</v>
      </c>
      <c r="AE87" s="273">
        <f t="shared" si="384"/>
        <v>0</v>
      </c>
      <c r="AF87" s="273">
        <f t="shared" si="384"/>
        <v>0</v>
      </c>
      <c r="AG87" s="273">
        <f t="shared" si="384"/>
        <v>0</v>
      </c>
      <c r="AH87" s="273">
        <f t="shared" si="384"/>
        <v>0</v>
      </c>
      <c r="AI87" s="273">
        <f t="shared" si="384"/>
        <v>0</v>
      </c>
      <c r="AJ87" s="273">
        <f t="shared" si="384"/>
        <v>0</v>
      </c>
      <c r="AK87" s="273">
        <f t="shared" si="384"/>
        <v>0</v>
      </c>
      <c r="AL87" s="274">
        <f t="shared" si="384"/>
        <v>0</v>
      </c>
      <c r="AM87" s="272">
        <f t="shared" si="384"/>
        <v>0</v>
      </c>
      <c r="AN87" s="273">
        <f t="shared" si="384"/>
        <v>0</v>
      </c>
      <c r="AO87" s="273">
        <f t="shared" si="384"/>
        <v>0</v>
      </c>
      <c r="AP87" s="273">
        <f t="shared" si="384"/>
        <v>0</v>
      </c>
      <c r="AQ87" s="273">
        <f t="shared" si="384"/>
        <v>0</v>
      </c>
      <c r="AR87" s="273">
        <f t="shared" si="384"/>
        <v>0</v>
      </c>
      <c r="AS87" s="273">
        <f t="shared" si="384"/>
        <v>0</v>
      </c>
      <c r="AT87" s="273">
        <f t="shared" si="384"/>
        <v>0</v>
      </c>
      <c r="AU87" s="273">
        <f t="shared" si="384"/>
        <v>0</v>
      </c>
      <c r="AV87" s="273">
        <f t="shared" si="384"/>
        <v>0</v>
      </c>
      <c r="AW87" s="273">
        <f t="shared" si="384"/>
        <v>0</v>
      </c>
      <c r="AX87" s="273">
        <f t="shared" si="384"/>
        <v>0</v>
      </c>
      <c r="AY87" s="273">
        <f t="shared" si="384"/>
        <v>0</v>
      </c>
      <c r="AZ87" s="273">
        <f t="shared" si="384"/>
        <v>0</v>
      </c>
      <c r="BA87" s="273">
        <f t="shared" si="384"/>
        <v>0</v>
      </c>
      <c r="BB87" s="273">
        <f t="shared" si="384"/>
        <v>0</v>
      </c>
      <c r="BC87" s="273">
        <f t="shared" si="384"/>
        <v>0</v>
      </c>
      <c r="BD87" s="274">
        <f t="shared" si="384"/>
        <v>0</v>
      </c>
    </row>
    <row r="88" spans="1:56" ht="15.75" customHeight="1">
      <c r="A88" s="340" t="str">
        <f>'Okul Kurum Listesi'!A89</f>
        <v>HAYMANA</v>
      </c>
      <c r="B88" s="265" t="str">
        <f>'Okul Kurum Listesi'!B89</f>
        <v>HAYMANA BUMSUZ ÇPL</v>
      </c>
      <c r="C88" s="321"/>
      <c r="D88" s="322"/>
      <c r="E88" s="323">
        <f t="shared" ref="E88:E91" si="385">SUM(C88:D88)</f>
        <v>0</v>
      </c>
      <c r="F88" s="322"/>
      <c r="G88" s="322"/>
      <c r="H88" s="323">
        <f t="shared" ref="H88:H91" si="386">SUM(F88:G88)</f>
        <v>0</v>
      </c>
      <c r="I88" s="322"/>
      <c r="J88" s="322"/>
      <c r="K88" s="323">
        <f t="shared" ref="K88:K91" si="387">SUM(I88:J88)</f>
        <v>0</v>
      </c>
      <c r="L88" s="322"/>
      <c r="M88" s="322"/>
      <c r="N88" s="323">
        <f t="shared" ref="N88:N91" si="388">SUM(L88:M88)</f>
        <v>0</v>
      </c>
      <c r="O88" s="322"/>
      <c r="P88" s="322"/>
      <c r="Q88" s="323">
        <f t="shared" ref="Q88:Q91" si="389">SUM(O88:P88)</f>
        <v>0</v>
      </c>
      <c r="R88" s="324"/>
      <c r="S88" s="324"/>
      <c r="T88" s="325">
        <f t="shared" ref="T88:T91" si="390">SUM(R88:S88)</f>
        <v>0</v>
      </c>
      <c r="U88" s="321"/>
      <c r="V88" s="322"/>
      <c r="W88" s="323">
        <f t="shared" ref="W88:W91" si="391">SUM(U88:V88)</f>
        <v>0</v>
      </c>
      <c r="X88" s="322"/>
      <c r="Y88" s="322"/>
      <c r="Z88" s="323">
        <f t="shared" ref="Z88:Z91" si="392">SUM(X88:Y88)</f>
        <v>0</v>
      </c>
      <c r="AA88" s="322"/>
      <c r="AB88" s="322"/>
      <c r="AC88" s="323">
        <f t="shared" ref="AC88:AC91" si="393">SUM(AA88:AB88)</f>
        <v>0</v>
      </c>
      <c r="AD88" s="322"/>
      <c r="AE88" s="322"/>
      <c r="AF88" s="323">
        <f t="shared" ref="AF88:AF91" si="394">SUM(AD88:AE88)</f>
        <v>0</v>
      </c>
      <c r="AG88" s="322"/>
      <c r="AH88" s="322"/>
      <c r="AI88" s="323">
        <f t="shared" ref="AI88:AI91" si="395">SUM(AG88:AH88)</f>
        <v>0</v>
      </c>
      <c r="AJ88" s="322"/>
      <c r="AK88" s="322"/>
      <c r="AL88" s="325">
        <f t="shared" ref="AL88:AL91" si="396">SUM(AJ88:AK88)</f>
        <v>0</v>
      </c>
      <c r="AM88" s="321"/>
      <c r="AN88" s="322"/>
      <c r="AO88" s="323">
        <f t="shared" ref="AO88:AO91" si="397">SUM(AM88:AN88)</f>
        <v>0</v>
      </c>
      <c r="AP88" s="322"/>
      <c r="AQ88" s="322"/>
      <c r="AR88" s="323">
        <f t="shared" ref="AR88:AR91" si="398">SUM(AP88:AQ88)</f>
        <v>0</v>
      </c>
      <c r="AS88" s="322"/>
      <c r="AT88" s="322"/>
      <c r="AU88" s="323">
        <f t="shared" ref="AU88:AU91" si="399">SUM(AS88:AT88)</f>
        <v>0</v>
      </c>
      <c r="AV88" s="322"/>
      <c r="AW88" s="322"/>
      <c r="AX88" s="323">
        <f t="shared" ref="AX88:AX91" si="400">SUM(AV88:AW88)</f>
        <v>0</v>
      </c>
      <c r="AY88" s="322"/>
      <c r="AZ88" s="322"/>
      <c r="BA88" s="323">
        <f t="shared" ref="BA88:BA91" si="401">SUM(AY88:AZ88)</f>
        <v>0</v>
      </c>
      <c r="BB88" s="322"/>
      <c r="BC88" s="322"/>
      <c r="BD88" s="325">
        <f t="shared" ref="BD88:BD91" si="402">SUM(BB88:BC88)</f>
        <v>0</v>
      </c>
    </row>
    <row r="89" spans="1:56" ht="15.75" customHeight="1">
      <c r="A89" s="340" t="str">
        <f>'Okul Kurum Listesi'!A90</f>
        <v>HAYMANA</v>
      </c>
      <c r="B89" s="265" t="str">
        <f>'Okul Kurum Listesi'!B90</f>
        <v>HAYMANA ÇPL</v>
      </c>
      <c r="C89" s="321"/>
      <c r="D89" s="322"/>
      <c r="E89" s="323">
        <f t="shared" si="385"/>
        <v>0</v>
      </c>
      <c r="F89" s="322"/>
      <c r="G89" s="322"/>
      <c r="H89" s="323">
        <f t="shared" si="386"/>
        <v>0</v>
      </c>
      <c r="I89" s="322"/>
      <c r="J89" s="322"/>
      <c r="K89" s="323">
        <f t="shared" si="387"/>
        <v>0</v>
      </c>
      <c r="L89" s="322"/>
      <c r="M89" s="322"/>
      <c r="N89" s="323">
        <f t="shared" si="388"/>
        <v>0</v>
      </c>
      <c r="O89" s="322"/>
      <c r="P89" s="322"/>
      <c r="Q89" s="323">
        <f t="shared" si="389"/>
        <v>0</v>
      </c>
      <c r="R89" s="324"/>
      <c r="S89" s="324"/>
      <c r="T89" s="325">
        <f t="shared" si="390"/>
        <v>0</v>
      </c>
      <c r="U89" s="321"/>
      <c r="V89" s="322"/>
      <c r="W89" s="323">
        <f t="shared" si="391"/>
        <v>0</v>
      </c>
      <c r="X89" s="322"/>
      <c r="Y89" s="322"/>
      <c r="Z89" s="323">
        <f t="shared" si="392"/>
        <v>0</v>
      </c>
      <c r="AA89" s="322"/>
      <c r="AB89" s="322"/>
      <c r="AC89" s="323">
        <f t="shared" si="393"/>
        <v>0</v>
      </c>
      <c r="AD89" s="322"/>
      <c r="AE89" s="322"/>
      <c r="AF89" s="323">
        <f t="shared" si="394"/>
        <v>0</v>
      </c>
      <c r="AG89" s="322"/>
      <c r="AH89" s="322"/>
      <c r="AI89" s="323">
        <f t="shared" si="395"/>
        <v>0</v>
      </c>
      <c r="AJ89" s="322"/>
      <c r="AK89" s="322"/>
      <c r="AL89" s="325">
        <f t="shared" si="396"/>
        <v>0</v>
      </c>
      <c r="AM89" s="321"/>
      <c r="AN89" s="322"/>
      <c r="AO89" s="323">
        <f t="shared" si="397"/>
        <v>0</v>
      </c>
      <c r="AP89" s="322"/>
      <c r="AQ89" s="322"/>
      <c r="AR89" s="323">
        <f t="shared" si="398"/>
        <v>0</v>
      </c>
      <c r="AS89" s="322"/>
      <c r="AT89" s="322"/>
      <c r="AU89" s="323">
        <f t="shared" si="399"/>
        <v>0</v>
      </c>
      <c r="AV89" s="322"/>
      <c r="AW89" s="322"/>
      <c r="AX89" s="323">
        <f t="shared" si="400"/>
        <v>0</v>
      </c>
      <c r="AY89" s="322"/>
      <c r="AZ89" s="322"/>
      <c r="BA89" s="323">
        <f t="shared" si="401"/>
        <v>0</v>
      </c>
      <c r="BB89" s="322"/>
      <c r="BC89" s="322"/>
      <c r="BD89" s="325">
        <f t="shared" si="402"/>
        <v>0</v>
      </c>
    </row>
    <row r="90" spans="1:56" ht="15.75" customHeight="1">
      <c r="A90" s="340" t="str">
        <f>'Okul Kurum Listesi'!A91</f>
        <v>HAYMANA</v>
      </c>
      <c r="B90" s="265" t="str">
        <f>'Okul Kurum Listesi'!B91</f>
        <v>HAYMANA MTAL</v>
      </c>
      <c r="C90" s="321"/>
      <c r="D90" s="322"/>
      <c r="E90" s="323">
        <f t="shared" si="385"/>
        <v>0</v>
      </c>
      <c r="F90" s="322"/>
      <c r="G90" s="322"/>
      <c r="H90" s="323">
        <f t="shared" si="386"/>
        <v>0</v>
      </c>
      <c r="I90" s="322"/>
      <c r="J90" s="322"/>
      <c r="K90" s="323">
        <f t="shared" si="387"/>
        <v>0</v>
      </c>
      <c r="L90" s="322"/>
      <c r="M90" s="322"/>
      <c r="N90" s="323">
        <f t="shared" si="388"/>
        <v>0</v>
      </c>
      <c r="O90" s="322"/>
      <c r="P90" s="322"/>
      <c r="Q90" s="323">
        <f t="shared" si="389"/>
        <v>0</v>
      </c>
      <c r="R90" s="324"/>
      <c r="S90" s="324"/>
      <c r="T90" s="325">
        <f t="shared" si="390"/>
        <v>0</v>
      </c>
      <c r="U90" s="321"/>
      <c r="V90" s="322"/>
      <c r="W90" s="323">
        <f t="shared" si="391"/>
        <v>0</v>
      </c>
      <c r="X90" s="322"/>
      <c r="Y90" s="322"/>
      <c r="Z90" s="323">
        <f t="shared" si="392"/>
        <v>0</v>
      </c>
      <c r="AA90" s="322"/>
      <c r="AB90" s="322"/>
      <c r="AC90" s="323">
        <f t="shared" si="393"/>
        <v>0</v>
      </c>
      <c r="AD90" s="322"/>
      <c r="AE90" s="322"/>
      <c r="AF90" s="323">
        <f t="shared" si="394"/>
        <v>0</v>
      </c>
      <c r="AG90" s="322"/>
      <c r="AH90" s="322"/>
      <c r="AI90" s="323">
        <f t="shared" si="395"/>
        <v>0</v>
      </c>
      <c r="AJ90" s="322"/>
      <c r="AK90" s="322"/>
      <c r="AL90" s="325">
        <f t="shared" si="396"/>
        <v>0</v>
      </c>
      <c r="AM90" s="321"/>
      <c r="AN90" s="322"/>
      <c r="AO90" s="323">
        <f t="shared" si="397"/>
        <v>0</v>
      </c>
      <c r="AP90" s="322"/>
      <c r="AQ90" s="322"/>
      <c r="AR90" s="323">
        <f t="shared" si="398"/>
        <v>0</v>
      </c>
      <c r="AS90" s="322"/>
      <c r="AT90" s="322"/>
      <c r="AU90" s="323">
        <f t="shared" si="399"/>
        <v>0</v>
      </c>
      <c r="AV90" s="322"/>
      <c r="AW90" s="322"/>
      <c r="AX90" s="323">
        <f t="shared" si="400"/>
        <v>0</v>
      </c>
      <c r="AY90" s="322"/>
      <c r="AZ90" s="322"/>
      <c r="BA90" s="323">
        <f t="shared" si="401"/>
        <v>0</v>
      </c>
      <c r="BB90" s="322"/>
      <c r="BC90" s="322"/>
      <c r="BD90" s="325">
        <f t="shared" si="402"/>
        <v>0</v>
      </c>
    </row>
    <row r="91" spans="1:56" ht="15.75" customHeight="1">
      <c r="A91" s="340" t="str">
        <f>'Okul Kurum Listesi'!A92</f>
        <v>HAYMANA</v>
      </c>
      <c r="B91" s="265" t="str">
        <f>'Okul Kurum Listesi'!B92</f>
        <v>YENİCE DİLAVER TEMİZHAN ÇPL</v>
      </c>
      <c r="C91" s="318"/>
      <c r="D91" s="319"/>
      <c r="E91" s="320">
        <f t="shared" si="385"/>
        <v>0</v>
      </c>
      <c r="F91" s="311"/>
      <c r="G91" s="311"/>
      <c r="H91" s="295">
        <f t="shared" si="386"/>
        <v>0</v>
      </c>
      <c r="I91" s="311"/>
      <c r="J91" s="311"/>
      <c r="K91" s="295">
        <f t="shared" si="387"/>
        <v>0</v>
      </c>
      <c r="L91" s="311"/>
      <c r="M91" s="311"/>
      <c r="N91" s="295">
        <f t="shared" si="388"/>
        <v>0</v>
      </c>
      <c r="O91" s="311"/>
      <c r="P91" s="311"/>
      <c r="Q91" s="295">
        <f t="shared" si="389"/>
        <v>0</v>
      </c>
      <c r="R91" s="312"/>
      <c r="S91" s="312"/>
      <c r="T91" s="297">
        <f t="shared" si="390"/>
        <v>0</v>
      </c>
      <c r="U91" s="310"/>
      <c r="V91" s="311"/>
      <c r="W91" s="295">
        <f t="shared" si="391"/>
        <v>0</v>
      </c>
      <c r="X91" s="311"/>
      <c r="Y91" s="311"/>
      <c r="Z91" s="295">
        <f t="shared" si="392"/>
        <v>0</v>
      </c>
      <c r="AA91" s="311"/>
      <c r="AB91" s="311"/>
      <c r="AC91" s="295">
        <f t="shared" si="393"/>
        <v>0</v>
      </c>
      <c r="AD91" s="311"/>
      <c r="AE91" s="311"/>
      <c r="AF91" s="295">
        <f t="shared" si="394"/>
        <v>0</v>
      </c>
      <c r="AG91" s="311"/>
      <c r="AH91" s="311"/>
      <c r="AI91" s="295">
        <f t="shared" si="395"/>
        <v>0</v>
      </c>
      <c r="AJ91" s="311"/>
      <c r="AK91" s="311"/>
      <c r="AL91" s="297">
        <f t="shared" si="396"/>
        <v>0</v>
      </c>
      <c r="AM91" s="310"/>
      <c r="AN91" s="311"/>
      <c r="AO91" s="295">
        <f t="shared" si="397"/>
        <v>0</v>
      </c>
      <c r="AP91" s="311"/>
      <c r="AQ91" s="311"/>
      <c r="AR91" s="295">
        <f t="shared" si="398"/>
        <v>0</v>
      </c>
      <c r="AS91" s="311"/>
      <c r="AT91" s="311"/>
      <c r="AU91" s="295">
        <f t="shared" si="399"/>
        <v>0</v>
      </c>
      <c r="AV91" s="311"/>
      <c r="AW91" s="311"/>
      <c r="AX91" s="295">
        <f t="shared" si="400"/>
        <v>0</v>
      </c>
      <c r="AY91" s="311"/>
      <c r="AZ91" s="311"/>
      <c r="BA91" s="295">
        <f t="shared" si="401"/>
        <v>0</v>
      </c>
      <c r="BB91" s="311"/>
      <c r="BC91" s="311"/>
      <c r="BD91" s="297">
        <f t="shared" si="402"/>
        <v>0</v>
      </c>
    </row>
    <row r="92" spans="1:56" ht="18">
      <c r="A92" s="339" t="str">
        <f>'Okul Kurum Listesi'!A93</f>
        <v>HAYMANA TOPLAMI</v>
      </c>
      <c r="B92" s="262">
        <f>'Okul Kurum Listesi'!B93</f>
        <v>4</v>
      </c>
      <c r="C92" s="272">
        <f t="shared" ref="C92:D92" si="403">SUM(C88:C91)</f>
        <v>0</v>
      </c>
      <c r="D92" s="273">
        <f t="shared" si="403"/>
        <v>0</v>
      </c>
      <c r="E92" s="273">
        <f>SUM(E88:E91)</f>
        <v>0</v>
      </c>
      <c r="F92" s="273">
        <f t="shared" ref="F92:BD92" si="404">SUM(F88:F91)</f>
        <v>0</v>
      </c>
      <c r="G92" s="273">
        <f t="shared" si="404"/>
        <v>0</v>
      </c>
      <c r="H92" s="273">
        <f t="shared" si="404"/>
        <v>0</v>
      </c>
      <c r="I92" s="273">
        <f t="shared" si="404"/>
        <v>0</v>
      </c>
      <c r="J92" s="273">
        <f t="shared" si="404"/>
        <v>0</v>
      </c>
      <c r="K92" s="273">
        <f t="shared" si="404"/>
        <v>0</v>
      </c>
      <c r="L92" s="273">
        <f t="shared" si="404"/>
        <v>0</v>
      </c>
      <c r="M92" s="273">
        <f t="shared" si="404"/>
        <v>0</v>
      </c>
      <c r="N92" s="273">
        <f t="shared" si="404"/>
        <v>0</v>
      </c>
      <c r="O92" s="273">
        <f t="shared" si="404"/>
        <v>0</v>
      </c>
      <c r="P92" s="273">
        <f t="shared" si="404"/>
        <v>0</v>
      </c>
      <c r="Q92" s="273">
        <f t="shared" si="404"/>
        <v>0</v>
      </c>
      <c r="R92" s="273">
        <f t="shared" si="404"/>
        <v>0</v>
      </c>
      <c r="S92" s="273">
        <f t="shared" si="404"/>
        <v>0</v>
      </c>
      <c r="T92" s="274">
        <f t="shared" si="404"/>
        <v>0</v>
      </c>
      <c r="U92" s="272">
        <f t="shared" si="404"/>
        <v>0</v>
      </c>
      <c r="V92" s="273">
        <f t="shared" si="404"/>
        <v>0</v>
      </c>
      <c r="W92" s="273">
        <f t="shared" si="404"/>
        <v>0</v>
      </c>
      <c r="X92" s="273">
        <f t="shared" si="404"/>
        <v>0</v>
      </c>
      <c r="Y92" s="273">
        <f t="shared" si="404"/>
        <v>0</v>
      </c>
      <c r="Z92" s="273">
        <f t="shared" si="404"/>
        <v>0</v>
      </c>
      <c r="AA92" s="273">
        <f t="shared" si="404"/>
        <v>0</v>
      </c>
      <c r="AB92" s="273">
        <f t="shared" si="404"/>
        <v>0</v>
      </c>
      <c r="AC92" s="273">
        <f t="shared" si="404"/>
        <v>0</v>
      </c>
      <c r="AD92" s="273">
        <f t="shared" si="404"/>
        <v>0</v>
      </c>
      <c r="AE92" s="273">
        <f t="shared" si="404"/>
        <v>0</v>
      </c>
      <c r="AF92" s="273">
        <f t="shared" si="404"/>
        <v>0</v>
      </c>
      <c r="AG92" s="273">
        <f t="shared" si="404"/>
        <v>0</v>
      </c>
      <c r="AH92" s="273">
        <f t="shared" si="404"/>
        <v>0</v>
      </c>
      <c r="AI92" s="273">
        <f t="shared" si="404"/>
        <v>0</v>
      </c>
      <c r="AJ92" s="273">
        <f t="shared" si="404"/>
        <v>0</v>
      </c>
      <c r="AK92" s="273">
        <f t="shared" si="404"/>
        <v>0</v>
      </c>
      <c r="AL92" s="274">
        <f t="shared" si="404"/>
        <v>0</v>
      </c>
      <c r="AM92" s="272">
        <f t="shared" si="404"/>
        <v>0</v>
      </c>
      <c r="AN92" s="273">
        <f t="shared" si="404"/>
        <v>0</v>
      </c>
      <c r="AO92" s="273">
        <f t="shared" si="404"/>
        <v>0</v>
      </c>
      <c r="AP92" s="273">
        <f t="shared" si="404"/>
        <v>0</v>
      </c>
      <c r="AQ92" s="273">
        <f t="shared" si="404"/>
        <v>0</v>
      </c>
      <c r="AR92" s="273">
        <f t="shared" si="404"/>
        <v>0</v>
      </c>
      <c r="AS92" s="273">
        <f t="shared" si="404"/>
        <v>0</v>
      </c>
      <c r="AT92" s="273">
        <f t="shared" si="404"/>
        <v>0</v>
      </c>
      <c r="AU92" s="273">
        <f t="shared" si="404"/>
        <v>0</v>
      </c>
      <c r="AV92" s="273">
        <f t="shared" si="404"/>
        <v>0</v>
      </c>
      <c r="AW92" s="273">
        <f t="shared" si="404"/>
        <v>0</v>
      </c>
      <c r="AX92" s="273">
        <f t="shared" si="404"/>
        <v>0</v>
      </c>
      <c r="AY92" s="273">
        <f t="shared" si="404"/>
        <v>0</v>
      </c>
      <c r="AZ92" s="273">
        <f t="shared" si="404"/>
        <v>0</v>
      </c>
      <c r="BA92" s="273">
        <f t="shared" si="404"/>
        <v>0</v>
      </c>
      <c r="BB92" s="273">
        <f t="shared" si="404"/>
        <v>0</v>
      </c>
      <c r="BC92" s="273">
        <f t="shared" si="404"/>
        <v>0</v>
      </c>
      <c r="BD92" s="274">
        <f t="shared" si="404"/>
        <v>0</v>
      </c>
    </row>
    <row r="93" spans="1:56" ht="15.75" customHeight="1">
      <c r="A93" s="334" t="str">
        <f>'Okul Kurum Listesi'!A94</f>
        <v>KALECİK</v>
      </c>
      <c r="B93" s="332" t="str">
        <f>'Okul Kurum Listesi'!B94</f>
        <v>ŞEHİT MEHMET YILDIRIM METEM</v>
      </c>
      <c r="C93" s="284"/>
      <c r="D93" s="285"/>
      <c r="E93" s="286">
        <f t="shared" ref="E93:E94" si="405">SUM(C93:D93)</f>
        <v>0</v>
      </c>
      <c r="F93" s="285"/>
      <c r="G93" s="285"/>
      <c r="H93" s="286">
        <f t="shared" ref="H93:H94" si="406">SUM(F93:G93)</f>
        <v>0</v>
      </c>
      <c r="I93" s="285"/>
      <c r="J93" s="285"/>
      <c r="K93" s="286">
        <f t="shared" ref="K93:K94" si="407">SUM(I93:J93)</f>
        <v>0</v>
      </c>
      <c r="L93" s="285"/>
      <c r="M93" s="285"/>
      <c r="N93" s="286">
        <f t="shared" ref="N93:N94" si="408">SUM(L93:M93)</f>
        <v>0</v>
      </c>
      <c r="O93" s="285"/>
      <c r="P93" s="285"/>
      <c r="Q93" s="286">
        <f t="shared" ref="Q93:Q94" si="409">SUM(O93:P93)</f>
        <v>0</v>
      </c>
      <c r="R93" s="298"/>
      <c r="S93" s="298"/>
      <c r="T93" s="288">
        <f t="shared" ref="T93:T94" si="410">SUM(R93:S93)</f>
        <v>0</v>
      </c>
      <c r="U93" s="284"/>
      <c r="V93" s="285"/>
      <c r="W93" s="286">
        <f t="shared" ref="W93:W94" si="411">SUM(U93:V93)</f>
        <v>0</v>
      </c>
      <c r="X93" s="285"/>
      <c r="Y93" s="285"/>
      <c r="Z93" s="286">
        <f t="shared" ref="Z93:Z94" si="412">SUM(X93:Y93)</f>
        <v>0</v>
      </c>
      <c r="AA93" s="285"/>
      <c r="AB93" s="285"/>
      <c r="AC93" s="286">
        <f t="shared" ref="AC93:AC94" si="413">SUM(AA93:AB93)</f>
        <v>0</v>
      </c>
      <c r="AD93" s="285"/>
      <c r="AE93" s="285"/>
      <c r="AF93" s="286">
        <f t="shared" ref="AF93:AF94" si="414">SUM(AD93:AE93)</f>
        <v>0</v>
      </c>
      <c r="AG93" s="285"/>
      <c r="AH93" s="285"/>
      <c r="AI93" s="286">
        <f t="shared" ref="AI93:AI94" si="415">SUM(AG93:AH93)</f>
        <v>0</v>
      </c>
      <c r="AJ93" s="285"/>
      <c r="AK93" s="285"/>
      <c r="AL93" s="288">
        <f t="shared" ref="AL93:AL94" si="416">SUM(AJ93:AK93)</f>
        <v>0</v>
      </c>
      <c r="AM93" s="284"/>
      <c r="AN93" s="285"/>
      <c r="AO93" s="286">
        <f t="shared" ref="AO93:AO94" si="417">SUM(AM93:AN93)</f>
        <v>0</v>
      </c>
      <c r="AP93" s="285"/>
      <c r="AQ93" s="285"/>
      <c r="AR93" s="286">
        <f t="shared" ref="AR93:AR94" si="418">SUM(AP93:AQ93)</f>
        <v>0</v>
      </c>
      <c r="AS93" s="285"/>
      <c r="AT93" s="285"/>
      <c r="AU93" s="286">
        <f t="shared" ref="AU93:AU94" si="419">SUM(AS93:AT93)</f>
        <v>0</v>
      </c>
      <c r="AV93" s="285"/>
      <c r="AW93" s="285"/>
      <c r="AX93" s="286">
        <f t="shared" ref="AX93:AX94" si="420">SUM(AV93:AW93)</f>
        <v>0</v>
      </c>
      <c r="AY93" s="285"/>
      <c r="AZ93" s="285"/>
      <c r="BA93" s="286">
        <f t="shared" ref="BA93:BA94" si="421">SUM(AY93:AZ93)</f>
        <v>0</v>
      </c>
      <c r="BB93" s="285"/>
      <c r="BC93" s="285"/>
      <c r="BD93" s="288">
        <f t="shared" ref="BD93:BD94" si="422">SUM(BB93:BC93)</f>
        <v>0</v>
      </c>
    </row>
    <row r="94" spans="1:56" ht="15.75" customHeight="1">
      <c r="A94" s="334" t="str">
        <f>'Okul Kurum Listesi'!A95</f>
        <v>KALECİK</v>
      </c>
      <c r="B94" s="332" t="str">
        <f>'Okul Kurum Listesi'!B95</f>
        <v>KALECİK MTAL</v>
      </c>
      <c r="C94" s="284"/>
      <c r="D94" s="285"/>
      <c r="E94" s="286">
        <f t="shared" si="405"/>
        <v>0</v>
      </c>
      <c r="F94" s="285"/>
      <c r="G94" s="285"/>
      <c r="H94" s="286">
        <f t="shared" si="406"/>
        <v>0</v>
      </c>
      <c r="I94" s="285"/>
      <c r="J94" s="285"/>
      <c r="K94" s="286">
        <f t="shared" si="407"/>
        <v>0</v>
      </c>
      <c r="L94" s="285"/>
      <c r="M94" s="285"/>
      <c r="N94" s="286">
        <f t="shared" si="408"/>
        <v>0</v>
      </c>
      <c r="O94" s="285"/>
      <c r="P94" s="285"/>
      <c r="Q94" s="286">
        <f t="shared" si="409"/>
        <v>0</v>
      </c>
      <c r="R94" s="298"/>
      <c r="S94" s="298"/>
      <c r="T94" s="288">
        <f t="shared" si="410"/>
        <v>0</v>
      </c>
      <c r="U94" s="284"/>
      <c r="V94" s="285"/>
      <c r="W94" s="286">
        <f t="shared" si="411"/>
        <v>0</v>
      </c>
      <c r="X94" s="285"/>
      <c r="Y94" s="285"/>
      <c r="Z94" s="286">
        <f t="shared" si="412"/>
        <v>0</v>
      </c>
      <c r="AA94" s="285"/>
      <c r="AB94" s="285"/>
      <c r="AC94" s="286">
        <f t="shared" si="413"/>
        <v>0</v>
      </c>
      <c r="AD94" s="285"/>
      <c r="AE94" s="285"/>
      <c r="AF94" s="286">
        <f t="shared" si="414"/>
        <v>0</v>
      </c>
      <c r="AG94" s="285"/>
      <c r="AH94" s="285"/>
      <c r="AI94" s="286">
        <f t="shared" si="415"/>
        <v>0</v>
      </c>
      <c r="AJ94" s="285"/>
      <c r="AK94" s="285"/>
      <c r="AL94" s="288">
        <f t="shared" si="416"/>
        <v>0</v>
      </c>
      <c r="AM94" s="284"/>
      <c r="AN94" s="285"/>
      <c r="AO94" s="286">
        <f t="shared" si="417"/>
        <v>0</v>
      </c>
      <c r="AP94" s="285"/>
      <c r="AQ94" s="285"/>
      <c r="AR94" s="286">
        <f t="shared" si="418"/>
        <v>0</v>
      </c>
      <c r="AS94" s="285"/>
      <c r="AT94" s="285"/>
      <c r="AU94" s="286">
        <f t="shared" si="419"/>
        <v>0</v>
      </c>
      <c r="AV94" s="285"/>
      <c r="AW94" s="285"/>
      <c r="AX94" s="286">
        <f t="shared" si="420"/>
        <v>0</v>
      </c>
      <c r="AY94" s="285"/>
      <c r="AZ94" s="285"/>
      <c r="BA94" s="286">
        <f t="shared" si="421"/>
        <v>0</v>
      </c>
      <c r="BB94" s="285"/>
      <c r="BC94" s="285"/>
      <c r="BD94" s="288">
        <f t="shared" si="422"/>
        <v>0</v>
      </c>
    </row>
    <row r="95" spans="1:56" ht="15.75" customHeight="1">
      <c r="A95" s="267" t="str">
        <f>'Okul Kurum Listesi'!A96</f>
        <v>KALECİK TOPLAMI</v>
      </c>
      <c r="B95" s="263">
        <f>'Okul Kurum Listesi'!B96</f>
        <v>2</v>
      </c>
      <c r="C95" s="272">
        <f t="shared" ref="C95:BD95" si="423">SUM(C93:C94)</f>
        <v>0</v>
      </c>
      <c r="D95" s="273">
        <f t="shared" si="423"/>
        <v>0</v>
      </c>
      <c r="E95" s="273">
        <f t="shared" si="423"/>
        <v>0</v>
      </c>
      <c r="F95" s="273">
        <f t="shared" si="423"/>
        <v>0</v>
      </c>
      <c r="G95" s="273">
        <f t="shared" si="423"/>
        <v>0</v>
      </c>
      <c r="H95" s="273">
        <f t="shared" si="423"/>
        <v>0</v>
      </c>
      <c r="I95" s="273">
        <f t="shared" si="423"/>
        <v>0</v>
      </c>
      <c r="J95" s="273">
        <f t="shared" si="423"/>
        <v>0</v>
      </c>
      <c r="K95" s="273">
        <f t="shared" si="423"/>
        <v>0</v>
      </c>
      <c r="L95" s="273">
        <f t="shared" si="423"/>
        <v>0</v>
      </c>
      <c r="M95" s="273">
        <f t="shared" si="423"/>
        <v>0</v>
      </c>
      <c r="N95" s="273">
        <f t="shared" si="423"/>
        <v>0</v>
      </c>
      <c r="O95" s="273">
        <f t="shared" si="423"/>
        <v>0</v>
      </c>
      <c r="P95" s="273">
        <f t="shared" si="423"/>
        <v>0</v>
      </c>
      <c r="Q95" s="273">
        <f t="shared" si="423"/>
        <v>0</v>
      </c>
      <c r="R95" s="305">
        <f t="shared" si="423"/>
        <v>0</v>
      </c>
      <c r="S95" s="305">
        <f t="shared" si="423"/>
        <v>0</v>
      </c>
      <c r="T95" s="274">
        <f t="shared" si="423"/>
        <v>0</v>
      </c>
      <c r="U95" s="272">
        <f t="shared" si="423"/>
        <v>0</v>
      </c>
      <c r="V95" s="273">
        <f t="shared" si="423"/>
        <v>0</v>
      </c>
      <c r="W95" s="273">
        <f t="shared" si="423"/>
        <v>0</v>
      </c>
      <c r="X95" s="273">
        <f t="shared" si="423"/>
        <v>0</v>
      </c>
      <c r="Y95" s="273">
        <f t="shared" si="423"/>
        <v>0</v>
      </c>
      <c r="Z95" s="273">
        <f t="shared" si="423"/>
        <v>0</v>
      </c>
      <c r="AA95" s="273">
        <f t="shared" si="423"/>
        <v>0</v>
      </c>
      <c r="AB95" s="273">
        <f t="shared" si="423"/>
        <v>0</v>
      </c>
      <c r="AC95" s="273">
        <f t="shared" si="423"/>
        <v>0</v>
      </c>
      <c r="AD95" s="273">
        <f t="shared" si="423"/>
        <v>0</v>
      </c>
      <c r="AE95" s="273">
        <f t="shared" si="423"/>
        <v>0</v>
      </c>
      <c r="AF95" s="273">
        <f t="shared" si="423"/>
        <v>0</v>
      </c>
      <c r="AG95" s="273">
        <f t="shared" si="423"/>
        <v>0</v>
      </c>
      <c r="AH95" s="273">
        <f t="shared" si="423"/>
        <v>0</v>
      </c>
      <c r="AI95" s="273">
        <f t="shared" si="423"/>
        <v>0</v>
      </c>
      <c r="AJ95" s="273">
        <f t="shared" si="423"/>
        <v>0</v>
      </c>
      <c r="AK95" s="273">
        <f t="shared" si="423"/>
        <v>0</v>
      </c>
      <c r="AL95" s="274">
        <f t="shared" si="423"/>
        <v>0</v>
      </c>
      <c r="AM95" s="272">
        <f t="shared" si="423"/>
        <v>0</v>
      </c>
      <c r="AN95" s="273">
        <f t="shared" si="423"/>
        <v>0</v>
      </c>
      <c r="AO95" s="273">
        <f t="shared" si="423"/>
        <v>0</v>
      </c>
      <c r="AP95" s="273">
        <f t="shared" si="423"/>
        <v>0</v>
      </c>
      <c r="AQ95" s="273">
        <f t="shared" si="423"/>
        <v>0</v>
      </c>
      <c r="AR95" s="273">
        <f t="shared" si="423"/>
        <v>0</v>
      </c>
      <c r="AS95" s="273">
        <f t="shared" si="423"/>
        <v>0</v>
      </c>
      <c r="AT95" s="273">
        <f t="shared" si="423"/>
        <v>0</v>
      </c>
      <c r="AU95" s="273">
        <f t="shared" si="423"/>
        <v>0</v>
      </c>
      <c r="AV95" s="273">
        <f t="shared" si="423"/>
        <v>0</v>
      </c>
      <c r="AW95" s="273">
        <f t="shared" si="423"/>
        <v>0</v>
      </c>
      <c r="AX95" s="273">
        <f t="shared" si="423"/>
        <v>0</v>
      </c>
      <c r="AY95" s="273">
        <f t="shared" si="423"/>
        <v>0</v>
      </c>
      <c r="AZ95" s="273">
        <f t="shared" si="423"/>
        <v>0</v>
      </c>
      <c r="BA95" s="273">
        <f t="shared" si="423"/>
        <v>0</v>
      </c>
      <c r="BB95" s="273">
        <f t="shared" si="423"/>
        <v>0</v>
      </c>
      <c r="BC95" s="273">
        <f t="shared" si="423"/>
        <v>0</v>
      </c>
      <c r="BD95" s="274">
        <f t="shared" si="423"/>
        <v>0</v>
      </c>
    </row>
    <row r="96" spans="1:56" ht="15.75" customHeight="1">
      <c r="A96" s="338" t="str">
        <f>'Okul Kurum Listesi'!A97</f>
        <v>KAHRAMANKAZAN</v>
      </c>
      <c r="B96" s="333" t="str">
        <f>'Okul Kurum Listesi'!B97</f>
        <v>EFES MTAL</v>
      </c>
      <c r="C96" s="284"/>
      <c r="D96" s="285"/>
      <c r="E96" s="286">
        <f t="shared" ref="E96:E99" si="424">SUM(C96:D96)</f>
        <v>0</v>
      </c>
      <c r="F96" s="285"/>
      <c r="G96" s="285"/>
      <c r="H96" s="286">
        <f t="shared" ref="H96:H99" si="425">SUM(F96:G96)</f>
        <v>0</v>
      </c>
      <c r="I96" s="285"/>
      <c r="J96" s="285"/>
      <c r="K96" s="286">
        <f t="shared" ref="K96:K99" si="426">SUM(I96:J96)</f>
        <v>0</v>
      </c>
      <c r="L96" s="285"/>
      <c r="M96" s="285"/>
      <c r="N96" s="286">
        <f t="shared" ref="N96:N99" si="427">SUM(L96:M96)</f>
        <v>0</v>
      </c>
      <c r="O96" s="285"/>
      <c r="P96" s="285"/>
      <c r="Q96" s="286">
        <f t="shared" ref="Q96:Q99" si="428">SUM(O96:P96)</f>
        <v>0</v>
      </c>
      <c r="R96" s="298"/>
      <c r="S96" s="298"/>
      <c r="T96" s="288">
        <f t="shared" ref="T96:T99" si="429">SUM(R96:S96)</f>
        <v>0</v>
      </c>
      <c r="U96" s="284"/>
      <c r="V96" s="285"/>
      <c r="W96" s="286">
        <f t="shared" ref="W96:W99" si="430">SUM(U96:V96)</f>
        <v>0</v>
      </c>
      <c r="X96" s="285"/>
      <c r="Y96" s="285"/>
      <c r="Z96" s="286">
        <f t="shared" ref="Z96:Z99" si="431">SUM(X96:Y96)</f>
        <v>0</v>
      </c>
      <c r="AA96" s="285"/>
      <c r="AB96" s="285"/>
      <c r="AC96" s="286">
        <f t="shared" ref="AC96:AC99" si="432">SUM(AA96:AB96)</f>
        <v>0</v>
      </c>
      <c r="AD96" s="285"/>
      <c r="AE96" s="285"/>
      <c r="AF96" s="286">
        <f t="shared" ref="AF96:AF99" si="433">SUM(AD96:AE96)</f>
        <v>0</v>
      </c>
      <c r="AG96" s="285"/>
      <c r="AH96" s="285"/>
      <c r="AI96" s="286">
        <f t="shared" ref="AI96:AI99" si="434">SUM(AG96:AH96)</f>
        <v>0</v>
      </c>
      <c r="AJ96" s="285"/>
      <c r="AK96" s="285"/>
      <c r="AL96" s="288">
        <f t="shared" ref="AL96:AL99" si="435">SUM(AJ96:AK96)</f>
        <v>0</v>
      </c>
      <c r="AM96" s="284"/>
      <c r="AN96" s="285"/>
      <c r="AO96" s="286">
        <f t="shared" ref="AO96:AO99" si="436">SUM(AM96:AN96)</f>
        <v>0</v>
      </c>
      <c r="AP96" s="285"/>
      <c r="AQ96" s="285"/>
      <c r="AR96" s="286">
        <f t="shared" ref="AR96:AR99" si="437">SUM(AP96:AQ96)</f>
        <v>0</v>
      </c>
      <c r="AS96" s="285"/>
      <c r="AT96" s="285"/>
      <c r="AU96" s="286">
        <f t="shared" ref="AU96:AU99" si="438">SUM(AS96:AT96)</f>
        <v>0</v>
      </c>
      <c r="AV96" s="285"/>
      <c r="AW96" s="285"/>
      <c r="AX96" s="286">
        <f t="shared" ref="AX96:AX99" si="439">SUM(AV96:AW96)</f>
        <v>0</v>
      </c>
      <c r="AY96" s="285"/>
      <c r="AZ96" s="285"/>
      <c r="BA96" s="286">
        <f t="shared" ref="BA96:BA99" si="440">SUM(AY96:AZ96)</f>
        <v>0</v>
      </c>
      <c r="BB96" s="285"/>
      <c r="BC96" s="285"/>
      <c r="BD96" s="288">
        <f t="shared" ref="BD96:BD99" si="441">SUM(BB96:BC96)</f>
        <v>0</v>
      </c>
    </row>
    <row r="97" spans="1:56" ht="15.75" customHeight="1">
      <c r="A97" s="338" t="str">
        <f>'Okul Kurum Listesi'!A98</f>
        <v>KAHRAMANKAZAN</v>
      </c>
      <c r="B97" s="333" t="str">
        <f>'Okul Kurum Listesi'!B98</f>
        <v xml:space="preserve">KAZAN FATİH MTAL </v>
      </c>
      <c r="C97" s="284"/>
      <c r="D97" s="285"/>
      <c r="E97" s="286">
        <f t="shared" si="424"/>
        <v>0</v>
      </c>
      <c r="F97" s="285"/>
      <c r="G97" s="285"/>
      <c r="H97" s="286">
        <f t="shared" si="425"/>
        <v>0</v>
      </c>
      <c r="I97" s="285"/>
      <c r="J97" s="285"/>
      <c r="K97" s="286">
        <f t="shared" si="426"/>
        <v>0</v>
      </c>
      <c r="L97" s="285"/>
      <c r="M97" s="285"/>
      <c r="N97" s="286">
        <f t="shared" si="427"/>
        <v>0</v>
      </c>
      <c r="O97" s="285"/>
      <c r="P97" s="285"/>
      <c r="Q97" s="286">
        <f t="shared" si="428"/>
        <v>0</v>
      </c>
      <c r="R97" s="298"/>
      <c r="S97" s="298"/>
      <c r="T97" s="288">
        <f t="shared" si="429"/>
        <v>0</v>
      </c>
      <c r="U97" s="284"/>
      <c r="V97" s="285"/>
      <c r="W97" s="286">
        <f t="shared" si="430"/>
        <v>0</v>
      </c>
      <c r="X97" s="285"/>
      <c r="Y97" s="285"/>
      <c r="Z97" s="286">
        <f t="shared" si="431"/>
        <v>0</v>
      </c>
      <c r="AA97" s="285"/>
      <c r="AB97" s="285"/>
      <c r="AC97" s="286">
        <f t="shared" si="432"/>
        <v>0</v>
      </c>
      <c r="AD97" s="285"/>
      <c r="AE97" s="285"/>
      <c r="AF97" s="286">
        <f t="shared" si="433"/>
        <v>0</v>
      </c>
      <c r="AG97" s="285"/>
      <c r="AH97" s="285"/>
      <c r="AI97" s="286">
        <f t="shared" si="434"/>
        <v>0</v>
      </c>
      <c r="AJ97" s="285"/>
      <c r="AK97" s="285"/>
      <c r="AL97" s="288">
        <f t="shared" si="435"/>
        <v>0</v>
      </c>
      <c r="AM97" s="284"/>
      <c r="AN97" s="285"/>
      <c r="AO97" s="286">
        <f t="shared" si="436"/>
        <v>0</v>
      </c>
      <c r="AP97" s="285"/>
      <c r="AQ97" s="285"/>
      <c r="AR97" s="286">
        <f t="shared" si="437"/>
        <v>0</v>
      </c>
      <c r="AS97" s="285"/>
      <c r="AT97" s="285"/>
      <c r="AU97" s="286">
        <f t="shared" si="438"/>
        <v>0</v>
      </c>
      <c r="AV97" s="285"/>
      <c r="AW97" s="285"/>
      <c r="AX97" s="286">
        <f t="shared" si="439"/>
        <v>0</v>
      </c>
      <c r="AY97" s="285"/>
      <c r="AZ97" s="285"/>
      <c r="BA97" s="286">
        <f t="shared" si="440"/>
        <v>0</v>
      </c>
      <c r="BB97" s="285"/>
      <c r="BC97" s="285"/>
      <c r="BD97" s="288">
        <f t="shared" si="441"/>
        <v>0</v>
      </c>
    </row>
    <row r="98" spans="1:56" ht="15.75" customHeight="1">
      <c r="A98" s="338" t="str">
        <f>'Okul Kurum Listesi'!A99</f>
        <v>KAHRAMANKAZAN</v>
      </c>
      <c r="B98" s="333" t="str">
        <f>'Okul Kurum Listesi'!B99</f>
        <v>KAZAN MTAL</v>
      </c>
      <c r="C98" s="284"/>
      <c r="D98" s="285"/>
      <c r="E98" s="286">
        <f t="shared" si="424"/>
        <v>0</v>
      </c>
      <c r="F98" s="285"/>
      <c r="G98" s="285"/>
      <c r="H98" s="286">
        <f t="shared" si="425"/>
        <v>0</v>
      </c>
      <c r="I98" s="285"/>
      <c r="J98" s="285"/>
      <c r="K98" s="286">
        <f t="shared" si="426"/>
        <v>0</v>
      </c>
      <c r="L98" s="285"/>
      <c r="M98" s="285"/>
      <c r="N98" s="286">
        <f t="shared" si="427"/>
        <v>0</v>
      </c>
      <c r="O98" s="285"/>
      <c r="P98" s="285"/>
      <c r="Q98" s="286">
        <f t="shared" si="428"/>
        <v>0</v>
      </c>
      <c r="R98" s="298"/>
      <c r="S98" s="298"/>
      <c r="T98" s="288">
        <f t="shared" si="429"/>
        <v>0</v>
      </c>
      <c r="U98" s="284"/>
      <c r="V98" s="285"/>
      <c r="W98" s="286">
        <f t="shared" si="430"/>
        <v>0</v>
      </c>
      <c r="X98" s="285"/>
      <c r="Y98" s="285"/>
      <c r="Z98" s="286">
        <f t="shared" si="431"/>
        <v>0</v>
      </c>
      <c r="AA98" s="285"/>
      <c r="AB98" s="285"/>
      <c r="AC98" s="286">
        <f t="shared" si="432"/>
        <v>0</v>
      </c>
      <c r="AD98" s="285"/>
      <c r="AE98" s="285"/>
      <c r="AF98" s="286">
        <f t="shared" si="433"/>
        <v>0</v>
      </c>
      <c r="AG98" s="285"/>
      <c r="AH98" s="285"/>
      <c r="AI98" s="286">
        <f t="shared" si="434"/>
        <v>0</v>
      </c>
      <c r="AJ98" s="285"/>
      <c r="AK98" s="285"/>
      <c r="AL98" s="288">
        <f t="shared" si="435"/>
        <v>0</v>
      </c>
      <c r="AM98" s="284"/>
      <c r="AN98" s="285"/>
      <c r="AO98" s="286">
        <f t="shared" si="436"/>
        <v>0</v>
      </c>
      <c r="AP98" s="285"/>
      <c r="AQ98" s="285"/>
      <c r="AR98" s="286">
        <f t="shared" si="437"/>
        <v>0</v>
      </c>
      <c r="AS98" s="285"/>
      <c r="AT98" s="285"/>
      <c r="AU98" s="286">
        <f t="shared" si="438"/>
        <v>0</v>
      </c>
      <c r="AV98" s="285"/>
      <c r="AW98" s="285"/>
      <c r="AX98" s="286">
        <f t="shared" si="439"/>
        <v>0</v>
      </c>
      <c r="AY98" s="285"/>
      <c r="AZ98" s="285"/>
      <c r="BA98" s="286">
        <f t="shared" si="440"/>
        <v>0</v>
      </c>
      <c r="BB98" s="285"/>
      <c r="BC98" s="285"/>
      <c r="BD98" s="288">
        <f t="shared" si="441"/>
        <v>0</v>
      </c>
    </row>
    <row r="99" spans="1:56" ht="15.75" customHeight="1">
      <c r="A99" s="338" t="str">
        <f>'Okul Kurum Listesi'!A100</f>
        <v>KAHRAMANKAZAN</v>
      </c>
      <c r="B99" s="333" t="str">
        <f>'Okul Kurum Listesi'!B100</f>
        <v>KAZAN GÜLNAZ İBRAHİM GÜNGÖR TARA MTAL</v>
      </c>
      <c r="C99" s="284"/>
      <c r="D99" s="285"/>
      <c r="E99" s="286">
        <f t="shared" si="424"/>
        <v>0</v>
      </c>
      <c r="F99" s="285"/>
      <c r="G99" s="285"/>
      <c r="H99" s="286">
        <f t="shared" si="425"/>
        <v>0</v>
      </c>
      <c r="I99" s="285"/>
      <c r="J99" s="285"/>
      <c r="K99" s="286">
        <f t="shared" si="426"/>
        <v>0</v>
      </c>
      <c r="L99" s="285"/>
      <c r="M99" s="285"/>
      <c r="N99" s="286">
        <f t="shared" si="427"/>
        <v>0</v>
      </c>
      <c r="O99" s="285"/>
      <c r="P99" s="285"/>
      <c r="Q99" s="286">
        <f t="shared" si="428"/>
        <v>0</v>
      </c>
      <c r="R99" s="298"/>
      <c r="S99" s="298"/>
      <c r="T99" s="288">
        <f t="shared" si="429"/>
        <v>0</v>
      </c>
      <c r="U99" s="284"/>
      <c r="V99" s="285"/>
      <c r="W99" s="286">
        <f t="shared" si="430"/>
        <v>0</v>
      </c>
      <c r="X99" s="285"/>
      <c r="Y99" s="285"/>
      <c r="Z99" s="286">
        <f t="shared" si="431"/>
        <v>0</v>
      </c>
      <c r="AA99" s="285"/>
      <c r="AB99" s="285"/>
      <c r="AC99" s="286">
        <f t="shared" si="432"/>
        <v>0</v>
      </c>
      <c r="AD99" s="285"/>
      <c r="AE99" s="285"/>
      <c r="AF99" s="286">
        <f t="shared" si="433"/>
        <v>0</v>
      </c>
      <c r="AG99" s="285"/>
      <c r="AH99" s="285"/>
      <c r="AI99" s="286">
        <f t="shared" si="434"/>
        <v>0</v>
      </c>
      <c r="AJ99" s="285"/>
      <c r="AK99" s="285"/>
      <c r="AL99" s="288">
        <f t="shared" si="435"/>
        <v>0</v>
      </c>
      <c r="AM99" s="284"/>
      <c r="AN99" s="285"/>
      <c r="AO99" s="286">
        <f t="shared" si="436"/>
        <v>0</v>
      </c>
      <c r="AP99" s="285"/>
      <c r="AQ99" s="285"/>
      <c r="AR99" s="286">
        <f t="shared" si="437"/>
        <v>0</v>
      </c>
      <c r="AS99" s="285"/>
      <c r="AT99" s="285"/>
      <c r="AU99" s="286">
        <f t="shared" si="438"/>
        <v>0</v>
      </c>
      <c r="AV99" s="285"/>
      <c r="AW99" s="285"/>
      <c r="AX99" s="286">
        <f t="shared" si="439"/>
        <v>0</v>
      </c>
      <c r="AY99" s="285"/>
      <c r="AZ99" s="285"/>
      <c r="BA99" s="286">
        <f t="shared" si="440"/>
        <v>0</v>
      </c>
      <c r="BB99" s="285"/>
      <c r="BC99" s="285"/>
      <c r="BD99" s="288">
        <f t="shared" si="441"/>
        <v>0</v>
      </c>
    </row>
    <row r="100" spans="1:56" ht="15.75" customHeight="1">
      <c r="A100" s="339" t="str">
        <f>'Okul Kurum Listesi'!A101</f>
        <v>KAZAN TOPLAMI</v>
      </c>
      <c r="B100" s="262">
        <f>'Okul Kurum Listesi'!B101</f>
        <v>4</v>
      </c>
      <c r="C100" s="272">
        <f t="shared" ref="C100:D100" si="442">SUM(C96:C99)</f>
        <v>0</v>
      </c>
      <c r="D100" s="273">
        <f t="shared" si="442"/>
        <v>0</v>
      </c>
      <c r="E100" s="273">
        <f>SUM(E96:E99)</f>
        <v>0</v>
      </c>
      <c r="F100" s="273">
        <f t="shared" ref="F100:BD100" si="443">SUM(F96:F99)</f>
        <v>0</v>
      </c>
      <c r="G100" s="273">
        <f t="shared" si="443"/>
        <v>0</v>
      </c>
      <c r="H100" s="273">
        <f t="shared" si="443"/>
        <v>0</v>
      </c>
      <c r="I100" s="273">
        <f t="shared" si="443"/>
        <v>0</v>
      </c>
      <c r="J100" s="273">
        <f t="shared" si="443"/>
        <v>0</v>
      </c>
      <c r="K100" s="273">
        <f t="shared" si="443"/>
        <v>0</v>
      </c>
      <c r="L100" s="273">
        <f t="shared" si="443"/>
        <v>0</v>
      </c>
      <c r="M100" s="273">
        <f t="shared" si="443"/>
        <v>0</v>
      </c>
      <c r="N100" s="273">
        <f t="shared" si="443"/>
        <v>0</v>
      </c>
      <c r="O100" s="273">
        <f t="shared" si="443"/>
        <v>0</v>
      </c>
      <c r="P100" s="273">
        <f t="shared" si="443"/>
        <v>0</v>
      </c>
      <c r="Q100" s="273">
        <f t="shared" si="443"/>
        <v>0</v>
      </c>
      <c r="R100" s="305">
        <f t="shared" si="443"/>
        <v>0</v>
      </c>
      <c r="S100" s="305">
        <f t="shared" si="443"/>
        <v>0</v>
      </c>
      <c r="T100" s="274">
        <f t="shared" si="443"/>
        <v>0</v>
      </c>
      <c r="U100" s="272">
        <f t="shared" si="443"/>
        <v>0</v>
      </c>
      <c r="V100" s="273">
        <f t="shared" si="443"/>
        <v>0</v>
      </c>
      <c r="W100" s="273">
        <f t="shared" si="443"/>
        <v>0</v>
      </c>
      <c r="X100" s="273">
        <f t="shared" si="443"/>
        <v>0</v>
      </c>
      <c r="Y100" s="273">
        <f t="shared" si="443"/>
        <v>0</v>
      </c>
      <c r="Z100" s="273">
        <f t="shared" si="443"/>
        <v>0</v>
      </c>
      <c r="AA100" s="273">
        <f t="shared" si="443"/>
        <v>0</v>
      </c>
      <c r="AB100" s="273">
        <f t="shared" si="443"/>
        <v>0</v>
      </c>
      <c r="AC100" s="273">
        <f t="shared" si="443"/>
        <v>0</v>
      </c>
      <c r="AD100" s="273">
        <f t="shared" si="443"/>
        <v>0</v>
      </c>
      <c r="AE100" s="273">
        <f t="shared" si="443"/>
        <v>0</v>
      </c>
      <c r="AF100" s="273">
        <f t="shared" si="443"/>
        <v>0</v>
      </c>
      <c r="AG100" s="273">
        <f t="shared" si="443"/>
        <v>0</v>
      </c>
      <c r="AH100" s="273">
        <f t="shared" si="443"/>
        <v>0</v>
      </c>
      <c r="AI100" s="273">
        <f t="shared" si="443"/>
        <v>0</v>
      </c>
      <c r="AJ100" s="273">
        <f t="shared" si="443"/>
        <v>0</v>
      </c>
      <c r="AK100" s="273">
        <f t="shared" si="443"/>
        <v>0</v>
      </c>
      <c r="AL100" s="274">
        <f t="shared" si="443"/>
        <v>0</v>
      </c>
      <c r="AM100" s="272">
        <f t="shared" si="443"/>
        <v>0</v>
      </c>
      <c r="AN100" s="273">
        <f t="shared" si="443"/>
        <v>0</v>
      </c>
      <c r="AO100" s="273">
        <f t="shared" si="443"/>
        <v>0</v>
      </c>
      <c r="AP100" s="273">
        <f t="shared" si="443"/>
        <v>0</v>
      </c>
      <c r="AQ100" s="273">
        <f t="shared" si="443"/>
        <v>0</v>
      </c>
      <c r="AR100" s="273">
        <f t="shared" si="443"/>
        <v>0</v>
      </c>
      <c r="AS100" s="273">
        <f t="shared" si="443"/>
        <v>0</v>
      </c>
      <c r="AT100" s="273">
        <f t="shared" si="443"/>
        <v>0</v>
      </c>
      <c r="AU100" s="273">
        <f t="shared" si="443"/>
        <v>0</v>
      </c>
      <c r="AV100" s="273">
        <f t="shared" si="443"/>
        <v>0</v>
      </c>
      <c r="AW100" s="273">
        <f t="shared" si="443"/>
        <v>0</v>
      </c>
      <c r="AX100" s="273">
        <f t="shared" si="443"/>
        <v>0</v>
      </c>
      <c r="AY100" s="273">
        <f t="shared" si="443"/>
        <v>0</v>
      </c>
      <c r="AZ100" s="273">
        <f t="shared" si="443"/>
        <v>0</v>
      </c>
      <c r="BA100" s="273">
        <f t="shared" si="443"/>
        <v>0</v>
      </c>
      <c r="BB100" s="273">
        <f t="shared" si="443"/>
        <v>0</v>
      </c>
      <c r="BC100" s="273">
        <f t="shared" si="443"/>
        <v>0</v>
      </c>
      <c r="BD100" s="274">
        <f t="shared" si="443"/>
        <v>0</v>
      </c>
    </row>
    <row r="101" spans="1:56" ht="15.75" customHeight="1">
      <c r="A101" s="334" t="str">
        <f>'Okul Kurum Listesi'!A102</f>
        <v>KEÇİÖREN</v>
      </c>
      <c r="B101" s="332" t="str">
        <f>'Okul Kurum Listesi'!B102</f>
        <v>ETLİK MTAL</v>
      </c>
      <c r="C101" s="284"/>
      <c r="D101" s="285"/>
      <c r="E101" s="286">
        <f t="shared" ref="E101:E112" si="444">SUM(C101:D101)</f>
        <v>0</v>
      </c>
      <c r="F101" s="285"/>
      <c r="G101" s="285"/>
      <c r="H101" s="286">
        <f t="shared" ref="H101:H112" si="445">SUM(F101:G101)</f>
        <v>0</v>
      </c>
      <c r="I101" s="285"/>
      <c r="J101" s="285"/>
      <c r="K101" s="286">
        <f t="shared" ref="K101:K112" si="446">SUM(I101:J101)</f>
        <v>0</v>
      </c>
      <c r="L101" s="285"/>
      <c r="M101" s="285"/>
      <c r="N101" s="286">
        <f t="shared" ref="N101:N112" si="447">SUM(L101:M101)</f>
        <v>0</v>
      </c>
      <c r="O101" s="285"/>
      <c r="P101" s="285"/>
      <c r="Q101" s="286">
        <f t="shared" ref="Q101:Q112" si="448">SUM(O101:P101)</f>
        <v>0</v>
      </c>
      <c r="R101" s="298"/>
      <c r="S101" s="298"/>
      <c r="T101" s="288">
        <f t="shared" ref="T101:T112" si="449">SUM(R101:S101)</f>
        <v>0</v>
      </c>
      <c r="U101" s="284"/>
      <c r="V101" s="285"/>
      <c r="W101" s="286">
        <f t="shared" ref="W101:W112" si="450">SUM(U101:V101)</f>
        <v>0</v>
      </c>
      <c r="X101" s="285"/>
      <c r="Y101" s="285"/>
      <c r="Z101" s="286">
        <f t="shared" ref="Z101:Z112" si="451">SUM(X101:Y101)</f>
        <v>0</v>
      </c>
      <c r="AA101" s="285"/>
      <c r="AB101" s="285"/>
      <c r="AC101" s="286">
        <f t="shared" ref="AC101:AC112" si="452">SUM(AA101:AB101)</f>
        <v>0</v>
      </c>
      <c r="AD101" s="285"/>
      <c r="AE101" s="285"/>
      <c r="AF101" s="286">
        <f t="shared" ref="AF101:AF112" si="453">SUM(AD101:AE101)</f>
        <v>0</v>
      </c>
      <c r="AG101" s="285"/>
      <c r="AH101" s="285"/>
      <c r="AI101" s="286">
        <f t="shared" ref="AI101:AI112" si="454">SUM(AG101:AH101)</f>
        <v>0</v>
      </c>
      <c r="AJ101" s="285"/>
      <c r="AK101" s="285"/>
      <c r="AL101" s="288">
        <f t="shared" ref="AL101:AL112" si="455">SUM(AJ101:AK101)</f>
        <v>0</v>
      </c>
      <c r="AM101" s="284"/>
      <c r="AN101" s="285"/>
      <c r="AO101" s="286">
        <f t="shared" ref="AO101:AO112" si="456">SUM(AM101:AN101)</f>
        <v>0</v>
      </c>
      <c r="AP101" s="285"/>
      <c r="AQ101" s="285"/>
      <c r="AR101" s="286">
        <f t="shared" ref="AR101:AR112" si="457">SUM(AP101:AQ101)</f>
        <v>0</v>
      </c>
      <c r="AS101" s="285"/>
      <c r="AT101" s="285"/>
      <c r="AU101" s="286">
        <f t="shared" ref="AU101:AU112" si="458">SUM(AS101:AT101)</f>
        <v>0</v>
      </c>
      <c r="AV101" s="285"/>
      <c r="AW101" s="285"/>
      <c r="AX101" s="286">
        <f t="shared" ref="AX101:AX112" si="459">SUM(AV101:AW101)</f>
        <v>0</v>
      </c>
      <c r="AY101" s="285"/>
      <c r="AZ101" s="285"/>
      <c r="BA101" s="286">
        <f t="shared" ref="BA101:BA112" si="460">SUM(AY101:AZ101)</f>
        <v>0</v>
      </c>
      <c r="BB101" s="285"/>
      <c r="BC101" s="285"/>
      <c r="BD101" s="288">
        <f t="shared" ref="BD101:BD112" si="461">SUM(BB101:BC101)</f>
        <v>0</v>
      </c>
    </row>
    <row r="102" spans="1:56" ht="15.75" customHeight="1">
      <c r="A102" s="334" t="str">
        <f>'Okul Kurum Listesi'!A103</f>
        <v>KEÇİÖREN</v>
      </c>
      <c r="B102" s="332" t="str">
        <f>'Okul Kurum Listesi'!B103</f>
        <v>HATİCE HİKMET OĞULTÜRK MTAL</v>
      </c>
      <c r="C102" s="284"/>
      <c r="D102" s="285"/>
      <c r="E102" s="286">
        <f t="shared" si="444"/>
        <v>0</v>
      </c>
      <c r="F102" s="285"/>
      <c r="G102" s="285"/>
      <c r="H102" s="286">
        <f t="shared" si="445"/>
        <v>0</v>
      </c>
      <c r="I102" s="285"/>
      <c r="J102" s="285"/>
      <c r="K102" s="286">
        <f t="shared" si="446"/>
        <v>0</v>
      </c>
      <c r="L102" s="285"/>
      <c r="M102" s="285"/>
      <c r="N102" s="286">
        <f t="shared" si="447"/>
        <v>0</v>
      </c>
      <c r="O102" s="285"/>
      <c r="P102" s="285"/>
      <c r="Q102" s="286">
        <f t="shared" si="448"/>
        <v>0</v>
      </c>
      <c r="R102" s="298"/>
      <c r="S102" s="298"/>
      <c r="T102" s="288">
        <f t="shared" si="449"/>
        <v>0</v>
      </c>
      <c r="U102" s="284"/>
      <c r="V102" s="285"/>
      <c r="W102" s="286">
        <f t="shared" si="450"/>
        <v>0</v>
      </c>
      <c r="X102" s="285"/>
      <c r="Y102" s="285"/>
      <c r="Z102" s="286">
        <f t="shared" si="451"/>
        <v>0</v>
      </c>
      <c r="AA102" s="285"/>
      <c r="AB102" s="285"/>
      <c r="AC102" s="286">
        <f t="shared" si="452"/>
        <v>0</v>
      </c>
      <c r="AD102" s="285"/>
      <c r="AE102" s="285"/>
      <c r="AF102" s="286">
        <f t="shared" si="453"/>
        <v>0</v>
      </c>
      <c r="AG102" s="285"/>
      <c r="AH102" s="285"/>
      <c r="AI102" s="286">
        <f t="shared" si="454"/>
        <v>0</v>
      </c>
      <c r="AJ102" s="285"/>
      <c r="AK102" s="285"/>
      <c r="AL102" s="288">
        <f t="shared" si="455"/>
        <v>0</v>
      </c>
      <c r="AM102" s="284"/>
      <c r="AN102" s="285"/>
      <c r="AO102" s="286">
        <f t="shared" si="456"/>
        <v>0</v>
      </c>
      <c r="AP102" s="285"/>
      <c r="AQ102" s="285"/>
      <c r="AR102" s="286">
        <f t="shared" si="457"/>
        <v>0</v>
      </c>
      <c r="AS102" s="285"/>
      <c r="AT102" s="285"/>
      <c r="AU102" s="286">
        <f t="shared" si="458"/>
        <v>0</v>
      </c>
      <c r="AV102" s="285"/>
      <c r="AW102" s="285"/>
      <c r="AX102" s="286">
        <f t="shared" si="459"/>
        <v>0</v>
      </c>
      <c r="AY102" s="285"/>
      <c r="AZ102" s="285"/>
      <c r="BA102" s="286">
        <f t="shared" si="460"/>
        <v>0</v>
      </c>
      <c r="BB102" s="285"/>
      <c r="BC102" s="285"/>
      <c r="BD102" s="288">
        <f t="shared" si="461"/>
        <v>0</v>
      </c>
    </row>
    <row r="103" spans="1:56" ht="15.75" customHeight="1">
      <c r="A103" s="334" t="str">
        <f>'Okul Kurum Listesi'!A104</f>
        <v>KEÇİÖREN</v>
      </c>
      <c r="B103" s="332" t="str">
        <f>'Okul Kurum Listesi'!B104</f>
        <v>İNCİRLİ MTAL</v>
      </c>
      <c r="C103" s="284"/>
      <c r="D103" s="285"/>
      <c r="E103" s="286">
        <f t="shared" si="444"/>
        <v>0</v>
      </c>
      <c r="F103" s="285"/>
      <c r="G103" s="285"/>
      <c r="H103" s="286">
        <f t="shared" si="445"/>
        <v>0</v>
      </c>
      <c r="I103" s="285"/>
      <c r="J103" s="285"/>
      <c r="K103" s="286">
        <f t="shared" si="446"/>
        <v>0</v>
      </c>
      <c r="L103" s="285"/>
      <c r="M103" s="285"/>
      <c r="N103" s="286">
        <f t="shared" si="447"/>
        <v>0</v>
      </c>
      <c r="O103" s="285"/>
      <c r="P103" s="285"/>
      <c r="Q103" s="286">
        <f t="shared" si="448"/>
        <v>0</v>
      </c>
      <c r="R103" s="298"/>
      <c r="S103" s="298"/>
      <c r="T103" s="288">
        <f t="shared" si="449"/>
        <v>0</v>
      </c>
      <c r="U103" s="284"/>
      <c r="V103" s="285"/>
      <c r="W103" s="286">
        <f t="shared" si="450"/>
        <v>0</v>
      </c>
      <c r="X103" s="285"/>
      <c r="Y103" s="285"/>
      <c r="Z103" s="286">
        <f t="shared" si="451"/>
        <v>0</v>
      </c>
      <c r="AA103" s="285"/>
      <c r="AB103" s="285"/>
      <c r="AC103" s="286">
        <f t="shared" si="452"/>
        <v>0</v>
      </c>
      <c r="AD103" s="285"/>
      <c r="AE103" s="285"/>
      <c r="AF103" s="286">
        <f t="shared" si="453"/>
        <v>0</v>
      </c>
      <c r="AG103" s="285"/>
      <c r="AH103" s="285"/>
      <c r="AI103" s="286">
        <f t="shared" si="454"/>
        <v>0</v>
      </c>
      <c r="AJ103" s="285"/>
      <c r="AK103" s="285"/>
      <c r="AL103" s="288">
        <f t="shared" si="455"/>
        <v>0</v>
      </c>
      <c r="AM103" s="284"/>
      <c r="AN103" s="285"/>
      <c r="AO103" s="286">
        <f t="shared" si="456"/>
        <v>0</v>
      </c>
      <c r="AP103" s="285"/>
      <c r="AQ103" s="285"/>
      <c r="AR103" s="286">
        <f t="shared" si="457"/>
        <v>0</v>
      </c>
      <c r="AS103" s="285"/>
      <c r="AT103" s="285"/>
      <c r="AU103" s="286">
        <f t="shared" si="458"/>
        <v>0</v>
      </c>
      <c r="AV103" s="285"/>
      <c r="AW103" s="285"/>
      <c r="AX103" s="286">
        <f t="shared" si="459"/>
        <v>0</v>
      </c>
      <c r="AY103" s="285"/>
      <c r="AZ103" s="285"/>
      <c r="BA103" s="286">
        <f t="shared" si="460"/>
        <v>0</v>
      </c>
      <c r="BB103" s="285"/>
      <c r="BC103" s="285"/>
      <c r="BD103" s="288">
        <f t="shared" si="461"/>
        <v>0</v>
      </c>
    </row>
    <row r="104" spans="1:56" ht="15.75" customHeight="1">
      <c r="A104" s="334" t="str">
        <f>'Okul Kurum Listesi'!A105</f>
        <v>KEÇİÖREN</v>
      </c>
      <c r="B104" s="332" t="str">
        <f>'Okul Kurum Listesi'!B105</f>
        <v>KEÇİÖREN MTAL</v>
      </c>
      <c r="C104" s="284"/>
      <c r="D104" s="285"/>
      <c r="E104" s="286">
        <f t="shared" si="444"/>
        <v>0</v>
      </c>
      <c r="F104" s="285"/>
      <c r="G104" s="285"/>
      <c r="H104" s="286">
        <f t="shared" si="445"/>
        <v>0</v>
      </c>
      <c r="I104" s="285"/>
      <c r="J104" s="285"/>
      <c r="K104" s="286">
        <f t="shared" si="446"/>
        <v>0</v>
      </c>
      <c r="L104" s="285"/>
      <c r="M104" s="285"/>
      <c r="N104" s="286">
        <f t="shared" si="447"/>
        <v>0</v>
      </c>
      <c r="O104" s="285"/>
      <c r="P104" s="285"/>
      <c r="Q104" s="286">
        <f t="shared" si="448"/>
        <v>0</v>
      </c>
      <c r="R104" s="298"/>
      <c r="S104" s="298"/>
      <c r="T104" s="288">
        <f t="shared" si="449"/>
        <v>0</v>
      </c>
      <c r="U104" s="284"/>
      <c r="V104" s="285"/>
      <c r="W104" s="286">
        <f t="shared" si="450"/>
        <v>0</v>
      </c>
      <c r="X104" s="285"/>
      <c r="Y104" s="285"/>
      <c r="Z104" s="286">
        <f t="shared" si="451"/>
        <v>0</v>
      </c>
      <c r="AA104" s="285"/>
      <c r="AB104" s="285"/>
      <c r="AC104" s="286">
        <f t="shared" si="452"/>
        <v>0</v>
      </c>
      <c r="AD104" s="285"/>
      <c r="AE104" s="285"/>
      <c r="AF104" s="286">
        <f t="shared" si="453"/>
        <v>0</v>
      </c>
      <c r="AG104" s="285"/>
      <c r="AH104" s="285"/>
      <c r="AI104" s="286">
        <f t="shared" si="454"/>
        <v>0</v>
      </c>
      <c r="AJ104" s="285"/>
      <c r="AK104" s="285"/>
      <c r="AL104" s="288">
        <f t="shared" si="455"/>
        <v>0</v>
      </c>
      <c r="AM104" s="284"/>
      <c r="AN104" s="285"/>
      <c r="AO104" s="286">
        <f t="shared" si="456"/>
        <v>0</v>
      </c>
      <c r="AP104" s="285"/>
      <c r="AQ104" s="285"/>
      <c r="AR104" s="286">
        <f t="shared" si="457"/>
        <v>0</v>
      </c>
      <c r="AS104" s="285"/>
      <c r="AT104" s="285"/>
      <c r="AU104" s="286">
        <f t="shared" si="458"/>
        <v>0</v>
      </c>
      <c r="AV104" s="285"/>
      <c r="AW104" s="285"/>
      <c r="AX104" s="286">
        <f t="shared" si="459"/>
        <v>0</v>
      </c>
      <c r="AY104" s="285"/>
      <c r="AZ104" s="285"/>
      <c r="BA104" s="286">
        <f t="shared" si="460"/>
        <v>0</v>
      </c>
      <c r="BB104" s="285"/>
      <c r="BC104" s="285"/>
      <c r="BD104" s="288">
        <f t="shared" si="461"/>
        <v>0</v>
      </c>
    </row>
    <row r="105" spans="1:56" ht="15.75" customHeight="1">
      <c r="A105" s="334" t="str">
        <f>'Okul Kurum Listesi'!A106</f>
        <v>KEÇİÖREN</v>
      </c>
      <c r="B105" s="332" t="str">
        <f>'Okul Kurum Listesi'!B106</f>
        <v>KEÇİÖREN İBN-İ SİNA MTAL</v>
      </c>
      <c r="C105" s="284"/>
      <c r="D105" s="285"/>
      <c r="E105" s="286">
        <f t="shared" si="444"/>
        <v>0</v>
      </c>
      <c r="F105" s="285"/>
      <c r="G105" s="285"/>
      <c r="H105" s="286">
        <f t="shared" si="445"/>
        <v>0</v>
      </c>
      <c r="I105" s="285"/>
      <c r="J105" s="285"/>
      <c r="K105" s="286">
        <f t="shared" si="446"/>
        <v>0</v>
      </c>
      <c r="L105" s="285"/>
      <c r="M105" s="285"/>
      <c r="N105" s="286">
        <f t="shared" si="447"/>
        <v>0</v>
      </c>
      <c r="O105" s="285"/>
      <c r="P105" s="285"/>
      <c r="Q105" s="286">
        <f t="shared" si="448"/>
        <v>0</v>
      </c>
      <c r="R105" s="298"/>
      <c r="S105" s="298"/>
      <c r="T105" s="288">
        <f t="shared" si="449"/>
        <v>0</v>
      </c>
      <c r="U105" s="284"/>
      <c r="V105" s="285"/>
      <c r="W105" s="286">
        <f t="shared" si="450"/>
        <v>0</v>
      </c>
      <c r="X105" s="285"/>
      <c r="Y105" s="285"/>
      <c r="Z105" s="286">
        <f t="shared" si="451"/>
        <v>0</v>
      </c>
      <c r="AA105" s="285"/>
      <c r="AB105" s="285"/>
      <c r="AC105" s="286">
        <f t="shared" si="452"/>
        <v>0</v>
      </c>
      <c r="AD105" s="285"/>
      <c r="AE105" s="285"/>
      <c r="AF105" s="286">
        <f t="shared" si="453"/>
        <v>0</v>
      </c>
      <c r="AG105" s="285"/>
      <c r="AH105" s="285"/>
      <c r="AI105" s="286">
        <f t="shared" si="454"/>
        <v>0</v>
      </c>
      <c r="AJ105" s="285"/>
      <c r="AK105" s="285"/>
      <c r="AL105" s="288">
        <f t="shared" si="455"/>
        <v>0</v>
      </c>
      <c r="AM105" s="284"/>
      <c r="AN105" s="285"/>
      <c r="AO105" s="286">
        <f t="shared" si="456"/>
        <v>0</v>
      </c>
      <c r="AP105" s="285"/>
      <c r="AQ105" s="285"/>
      <c r="AR105" s="286">
        <f t="shared" si="457"/>
        <v>0</v>
      </c>
      <c r="AS105" s="285"/>
      <c r="AT105" s="285"/>
      <c r="AU105" s="286">
        <f t="shared" si="458"/>
        <v>0</v>
      </c>
      <c r="AV105" s="285"/>
      <c r="AW105" s="285"/>
      <c r="AX105" s="286">
        <f t="shared" si="459"/>
        <v>0</v>
      </c>
      <c r="AY105" s="285"/>
      <c r="AZ105" s="285"/>
      <c r="BA105" s="286">
        <f t="shared" si="460"/>
        <v>0</v>
      </c>
      <c r="BB105" s="285"/>
      <c r="BC105" s="285"/>
      <c r="BD105" s="288">
        <f t="shared" si="461"/>
        <v>0</v>
      </c>
    </row>
    <row r="106" spans="1:56" ht="15.75" customHeight="1">
      <c r="A106" s="334" t="str">
        <f>'Okul Kurum Listesi'!A107</f>
        <v>KEÇİÖREN</v>
      </c>
      <c r="B106" s="332" t="str">
        <f>'Okul Kurum Listesi'!B107</f>
        <v>KEÇİÖREN İMKB MTAL</v>
      </c>
      <c r="C106" s="284"/>
      <c r="D106" s="285"/>
      <c r="E106" s="286">
        <f t="shared" si="444"/>
        <v>0</v>
      </c>
      <c r="F106" s="285"/>
      <c r="G106" s="285"/>
      <c r="H106" s="286">
        <f t="shared" si="445"/>
        <v>0</v>
      </c>
      <c r="I106" s="285"/>
      <c r="J106" s="285"/>
      <c r="K106" s="286">
        <f t="shared" si="446"/>
        <v>0</v>
      </c>
      <c r="L106" s="285"/>
      <c r="M106" s="285"/>
      <c r="N106" s="286">
        <f t="shared" si="447"/>
        <v>0</v>
      </c>
      <c r="O106" s="285"/>
      <c r="P106" s="285"/>
      <c r="Q106" s="286">
        <f t="shared" si="448"/>
        <v>0</v>
      </c>
      <c r="R106" s="298"/>
      <c r="S106" s="298"/>
      <c r="T106" s="288">
        <f t="shared" si="449"/>
        <v>0</v>
      </c>
      <c r="U106" s="284"/>
      <c r="V106" s="285"/>
      <c r="W106" s="286">
        <f t="shared" si="450"/>
        <v>0</v>
      </c>
      <c r="X106" s="285"/>
      <c r="Y106" s="285"/>
      <c r="Z106" s="286">
        <f t="shared" si="451"/>
        <v>0</v>
      </c>
      <c r="AA106" s="285"/>
      <c r="AB106" s="285"/>
      <c r="AC106" s="286">
        <f t="shared" si="452"/>
        <v>0</v>
      </c>
      <c r="AD106" s="285"/>
      <c r="AE106" s="285"/>
      <c r="AF106" s="286">
        <f t="shared" si="453"/>
        <v>0</v>
      </c>
      <c r="AG106" s="285"/>
      <c r="AH106" s="285"/>
      <c r="AI106" s="286">
        <f t="shared" si="454"/>
        <v>0</v>
      </c>
      <c r="AJ106" s="285"/>
      <c r="AK106" s="285"/>
      <c r="AL106" s="288">
        <f t="shared" si="455"/>
        <v>0</v>
      </c>
      <c r="AM106" s="284"/>
      <c r="AN106" s="285"/>
      <c r="AO106" s="286">
        <f t="shared" si="456"/>
        <v>0</v>
      </c>
      <c r="AP106" s="285"/>
      <c r="AQ106" s="285"/>
      <c r="AR106" s="286">
        <f t="shared" si="457"/>
        <v>0</v>
      </c>
      <c r="AS106" s="285"/>
      <c r="AT106" s="285"/>
      <c r="AU106" s="286">
        <f t="shared" si="458"/>
        <v>0</v>
      </c>
      <c r="AV106" s="285"/>
      <c r="AW106" s="285"/>
      <c r="AX106" s="286">
        <f t="shared" si="459"/>
        <v>0</v>
      </c>
      <c r="AY106" s="285"/>
      <c r="AZ106" s="285"/>
      <c r="BA106" s="286">
        <f t="shared" si="460"/>
        <v>0</v>
      </c>
      <c r="BB106" s="285"/>
      <c r="BC106" s="285"/>
      <c r="BD106" s="288">
        <f t="shared" si="461"/>
        <v>0</v>
      </c>
    </row>
    <row r="107" spans="1:56" ht="15.75" customHeight="1">
      <c r="A107" s="334" t="str">
        <f>'Okul Kurum Listesi'!A108</f>
        <v>KEÇİÖREN</v>
      </c>
      <c r="B107" s="332" t="str">
        <f>'Okul Kurum Listesi'!B108</f>
        <v>KALABA MTAL</v>
      </c>
      <c r="C107" s="284"/>
      <c r="D107" s="285"/>
      <c r="E107" s="286">
        <f t="shared" si="444"/>
        <v>0</v>
      </c>
      <c r="F107" s="285"/>
      <c r="G107" s="285"/>
      <c r="H107" s="286">
        <f t="shared" si="445"/>
        <v>0</v>
      </c>
      <c r="I107" s="285"/>
      <c r="J107" s="285"/>
      <c r="K107" s="286">
        <f t="shared" si="446"/>
        <v>0</v>
      </c>
      <c r="L107" s="285"/>
      <c r="M107" s="285"/>
      <c r="N107" s="286">
        <f t="shared" si="447"/>
        <v>0</v>
      </c>
      <c r="O107" s="285"/>
      <c r="P107" s="285"/>
      <c r="Q107" s="286">
        <f t="shared" si="448"/>
        <v>0</v>
      </c>
      <c r="R107" s="298"/>
      <c r="S107" s="298"/>
      <c r="T107" s="288">
        <f t="shared" si="449"/>
        <v>0</v>
      </c>
      <c r="U107" s="284"/>
      <c r="V107" s="285"/>
      <c r="W107" s="286">
        <f t="shared" si="450"/>
        <v>0</v>
      </c>
      <c r="X107" s="285"/>
      <c r="Y107" s="285"/>
      <c r="Z107" s="286">
        <f t="shared" si="451"/>
        <v>0</v>
      </c>
      <c r="AA107" s="285"/>
      <c r="AB107" s="285"/>
      <c r="AC107" s="286">
        <f t="shared" si="452"/>
        <v>0</v>
      </c>
      <c r="AD107" s="285"/>
      <c r="AE107" s="285"/>
      <c r="AF107" s="286">
        <f t="shared" si="453"/>
        <v>0</v>
      </c>
      <c r="AG107" s="285"/>
      <c r="AH107" s="285"/>
      <c r="AI107" s="286">
        <f t="shared" si="454"/>
        <v>0</v>
      </c>
      <c r="AJ107" s="285"/>
      <c r="AK107" s="285"/>
      <c r="AL107" s="288">
        <f t="shared" si="455"/>
        <v>0</v>
      </c>
      <c r="AM107" s="284"/>
      <c r="AN107" s="285"/>
      <c r="AO107" s="286">
        <f t="shared" si="456"/>
        <v>0</v>
      </c>
      <c r="AP107" s="285"/>
      <c r="AQ107" s="285"/>
      <c r="AR107" s="286">
        <f t="shared" si="457"/>
        <v>0</v>
      </c>
      <c r="AS107" s="285"/>
      <c r="AT107" s="285"/>
      <c r="AU107" s="286">
        <f t="shared" si="458"/>
        <v>0</v>
      </c>
      <c r="AV107" s="285"/>
      <c r="AW107" s="285"/>
      <c r="AX107" s="286">
        <f t="shared" si="459"/>
        <v>0</v>
      </c>
      <c r="AY107" s="285"/>
      <c r="AZ107" s="285"/>
      <c r="BA107" s="286">
        <f t="shared" si="460"/>
        <v>0</v>
      </c>
      <c r="BB107" s="285"/>
      <c r="BC107" s="285"/>
      <c r="BD107" s="288">
        <f t="shared" si="461"/>
        <v>0</v>
      </c>
    </row>
    <row r="108" spans="1:56" ht="15.75" customHeight="1">
      <c r="A108" s="334" t="str">
        <f>'Okul Kurum Listesi'!A109</f>
        <v>KEÇİÖREN</v>
      </c>
      <c r="B108" s="332" t="str">
        <f>'Okul Kurum Listesi'!B109</f>
        <v>KANUNİ MTAL</v>
      </c>
      <c r="C108" s="284"/>
      <c r="D108" s="285"/>
      <c r="E108" s="286">
        <f t="shared" si="444"/>
        <v>0</v>
      </c>
      <c r="F108" s="285"/>
      <c r="G108" s="285"/>
      <c r="H108" s="286">
        <f t="shared" si="445"/>
        <v>0</v>
      </c>
      <c r="I108" s="285"/>
      <c r="J108" s="285"/>
      <c r="K108" s="286">
        <f t="shared" si="446"/>
        <v>0</v>
      </c>
      <c r="L108" s="285"/>
      <c r="M108" s="285"/>
      <c r="N108" s="286">
        <f t="shared" si="447"/>
        <v>0</v>
      </c>
      <c r="O108" s="285"/>
      <c r="P108" s="285"/>
      <c r="Q108" s="286">
        <f t="shared" si="448"/>
        <v>0</v>
      </c>
      <c r="R108" s="298"/>
      <c r="S108" s="298"/>
      <c r="T108" s="288">
        <f t="shared" si="449"/>
        <v>0</v>
      </c>
      <c r="U108" s="284"/>
      <c r="V108" s="285"/>
      <c r="W108" s="286">
        <f t="shared" si="450"/>
        <v>0</v>
      </c>
      <c r="X108" s="285"/>
      <c r="Y108" s="285"/>
      <c r="Z108" s="286">
        <f t="shared" si="451"/>
        <v>0</v>
      </c>
      <c r="AA108" s="285"/>
      <c r="AB108" s="285"/>
      <c r="AC108" s="286">
        <f t="shared" si="452"/>
        <v>0</v>
      </c>
      <c r="AD108" s="285"/>
      <c r="AE108" s="285"/>
      <c r="AF108" s="286">
        <f t="shared" si="453"/>
        <v>0</v>
      </c>
      <c r="AG108" s="285"/>
      <c r="AH108" s="285"/>
      <c r="AI108" s="286">
        <f t="shared" si="454"/>
        <v>0</v>
      </c>
      <c r="AJ108" s="285"/>
      <c r="AK108" s="285"/>
      <c r="AL108" s="288">
        <f t="shared" si="455"/>
        <v>0</v>
      </c>
      <c r="AM108" s="284"/>
      <c r="AN108" s="285"/>
      <c r="AO108" s="286">
        <f t="shared" si="456"/>
        <v>0</v>
      </c>
      <c r="AP108" s="285"/>
      <c r="AQ108" s="285"/>
      <c r="AR108" s="286">
        <f t="shared" si="457"/>
        <v>0</v>
      </c>
      <c r="AS108" s="285"/>
      <c r="AT108" s="285"/>
      <c r="AU108" s="286">
        <f t="shared" si="458"/>
        <v>0</v>
      </c>
      <c r="AV108" s="285"/>
      <c r="AW108" s="285"/>
      <c r="AX108" s="286">
        <f t="shared" si="459"/>
        <v>0</v>
      </c>
      <c r="AY108" s="285"/>
      <c r="AZ108" s="285"/>
      <c r="BA108" s="286">
        <f t="shared" si="460"/>
        <v>0</v>
      </c>
      <c r="BB108" s="285"/>
      <c r="BC108" s="285"/>
      <c r="BD108" s="288">
        <f t="shared" si="461"/>
        <v>0</v>
      </c>
    </row>
    <row r="109" spans="1:56" ht="15.75" customHeight="1">
      <c r="A109" s="334" t="str">
        <f>'Okul Kurum Listesi'!A110</f>
        <v>KEÇİÖREN</v>
      </c>
      <c r="B109" s="332" t="str">
        <f>'Okul Kurum Listesi'!B110</f>
        <v>AYDINLIKEVLER MTAL</v>
      </c>
      <c r="C109" s="284"/>
      <c r="D109" s="285"/>
      <c r="E109" s="286">
        <f t="shared" si="444"/>
        <v>0</v>
      </c>
      <c r="F109" s="285"/>
      <c r="G109" s="285"/>
      <c r="H109" s="286">
        <f t="shared" si="445"/>
        <v>0</v>
      </c>
      <c r="I109" s="285"/>
      <c r="J109" s="285"/>
      <c r="K109" s="286">
        <f t="shared" si="446"/>
        <v>0</v>
      </c>
      <c r="L109" s="285"/>
      <c r="M109" s="285"/>
      <c r="N109" s="286">
        <f t="shared" si="447"/>
        <v>0</v>
      </c>
      <c r="O109" s="285"/>
      <c r="P109" s="285"/>
      <c r="Q109" s="286">
        <f t="shared" si="448"/>
        <v>0</v>
      </c>
      <c r="R109" s="298"/>
      <c r="S109" s="298"/>
      <c r="T109" s="288">
        <f t="shared" si="449"/>
        <v>0</v>
      </c>
      <c r="U109" s="284"/>
      <c r="V109" s="285"/>
      <c r="W109" s="286">
        <f t="shared" si="450"/>
        <v>0</v>
      </c>
      <c r="X109" s="285"/>
      <c r="Y109" s="285"/>
      <c r="Z109" s="286">
        <f t="shared" si="451"/>
        <v>0</v>
      </c>
      <c r="AA109" s="285"/>
      <c r="AB109" s="285"/>
      <c r="AC109" s="286">
        <f t="shared" si="452"/>
        <v>0</v>
      </c>
      <c r="AD109" s="285"/>
      <c r="AE109" s="285"/>
      <c r="AF109" s="286">
        <f t="shared" si="453"/>
        <v>0</v>
      </c>
      <c r="AG109" s="285"/>
      <c r="AH109" s="285"/>
      <c r="AI109" s="286">
        <f t="shared" si="454"/>
        <v>0</v>
      </c>
      <c r="AJ109" s="285"/>
      <c r="AK109" s="285"/>
      <c r="AL109" s="288">
        <f t="shared" si="455"/>
        <v>0</v>
      </c>
      <c r="AM109" s="284"/>
      <c r="AN109" s="285"/>
      <c r="AO109" s="286">
        <f t="shared" si="456"/>
        <v>0</v>
      </c>
      <c r="AP109" s="285"/>
      <c r="AQ109" s="285"/>
      <c r="AR109" s="286">
        <f t="shared" si="457"/>
        <v>0</v>
      </c>
      <c r="AS109" s="285"/>
      <c r="AT109" s="285"/>
      <c r="AU109" s="286">
        <f t="shared" si="458"/>
        <v>0</v>
      </c>
      <c r="AV109" s="285"/>
      <c r="AW109" s="285"/>
      <c r="AX109" s="286">
        <f t="shared" si="459"/>
        <v>0</v>
      </c>
      <c r="AY109" s="285"/>
      <c r="AZ109" s="285"/>
      <c r="BA109" s="286">
        <f t="shared" si="460"/>
        <v>0</v>
      </c>
      <c r="BB109" s="285"/>
      <c r="BC109" s="285"/>
      <c r="BD109" s="288">
        <f t="shared" si="461"/>
        <v>0</v>
      </c>
    </row>
    <row r="110" spans="1:56" ht="15.75" customHeight="1">
      <c r="A110" s="334" t="str">
        <f>'Okul Kurum Listesi'!A111</f>
        <v>KEÇİÖREN</v>
      </c>
      <c r="B110" s="332" t="str">
        <f>'Okul Kurum Listesi'!B111</f>
        <v>SUBAYEVLERİ MTAL</v>
      </c>
      <c r="C110" s="284"/>
      <c r="D110" s="285"/>
      <c r="E110" s="286">
        <f t="shared" si="444"/>
        <v>0</v>
      </c>
      <c r="F110" s="285"/>
      <c r="G110" s="285"/>
      <c r="H110" s="286">
        <f t="shared" si="445"/>
        <v>0</v>
      </c>
      <c r="I110" s="285"/>
      <c r="J110" s="285"/>
      <c r="K110" s="286">
        <f t="shared" si="446"/>
        <v>0</v>
      </c>
      <c r="L110" s="285"/>
      <c r="M110" s="285"/>
      <c r="N110" s="286">
        <f t="shared" si="447"/>
        <v>0</v>
      </c>
      <c r="O110" s="285"/>
      <c r="P110" s="285"/>
      <c r="Q110" s="286">
        <f t="shared" si="448"/>
        <v>0</v>
      </c>
      <c r="R110" s="298"/>
      <c r="S110" s="298"/>
      <c r="T110" s="288">
        <f t="shared" si="449"/>
        <v>0</v>
      </c>
      <c r="U110" s="284"/>
      <c r="V110" s="285"/>
      <c r="W110" s="286">
        <f t="shared" si="450"/>
        <v>0</v>
      </c>
      <c r="X110" s="285"/>
      <c r="Y110" s="285"/>
      <c r="Z110" s="286">
        <f t="shared" si="451"/>
        <v>0</v>
      </c>
      <c r="AA110" s="285"/>
      <c r="AB110" s="285"/>
      <c r="AC110" s="286">
        <f t="shared" si="452"/>
        <v>0</v>
      </c>
      <c r="AD110" s="285"/>
      <c r="AE110" s="285"/>
      <c r="AF110" s="286">
        <f t="shared" si="453"/>
        <v>0</v>
      </c>
      <c r="AG110" s="285"/>
      <c r="AH110" s="285"/>
      <c r="AI110" s="286">
        <f t="shared" si="454"/>
        <v>0</v>
      </c>
      <c r="AJ110" s="285"/>
      <c r="AK110" s="285"/>
      <c r="AL110" s="288">
        <f t="shared" si="455"/>
        <v>0</v>
      </c>
      <c r="AM110" s="284"/>
      <c r="AN110" s="285"/>
      <c r="AO110" s="286">
        <f t="shared" si="456"/>
        <v>0</v>
      </c>
      <c r="AP110" s="285"/>
      <c r="AQ110" s="285"/>
      <c r="AR110" s="286">
        <f t="shared" si="457"/>
        <v>0</v>
      </c>
      <c r="AS110" s="285"/>
      <c r="AT110" s="285"/>
      <c r="AU110" s="286">
        <f t="shared" si="458"/>
        <v>0</v>
      </c>
      <c r="AV110" s="285"/>
      <c r="AW110" s="285"/>
      <c r="AX110" s="286">
        <f t="shared" si="459"/>
        <v>0</v>
      </c>
      <c r="AY110" s="285"/>
      <c r="AZ110" s="285"/>
      <c r="BA110" s="286">
        <f t="shared" si="460"/>
        <v>0</v>
      </c>
      <c r="BB110" s="285"/>
      <c r="BC110" s="285"/>
      <c r="BD110" s="288">
        <f t="shared" si="461"/>
        <v>0</v>
      </c>
    </row>
    <row r="111" spans="1:56" ht="15.75" customHeight="1">
      <c r="A111" s="334" t="str">
        <f>'Okul Kurum Listesi'!A112</f>
        <v>KEÇİÖREN</v>
      </c>
      <c r="B111" s="332" t="str">
        <f>'Okul Kurum Listesi'!B112</f>
        <v>ESERTEPE MTAL</v>
      </c>
      <c r="C111" s="284"/>
      <c r="D111" s="285"/>
      <c r="E111" s="286">
        <f t="shared" si="444"/>
        <v>0</v>
      </c>
      <c r="F111" s="285"/>
      <c r="G111" s="285"/>
      <c r="H111" s="286">
        <f t="shared" si="445"/>
        <v>0</v>
      </c>
      <c r="I111" s="285"/>
      <c r="J111" s="285"/>
      <c r="K111" s="286">
        <f t="shared" si="446"/>
        <v>0</v>
      </c>
      <c r="L111" s="285"/>
      <c r="M111" s="285"/>
      <c r="N111" s="286">
        <f t="shared" si="447"/>
        <v>0</v>
      </c>
      <c r="O111" s="285"/>
      <c r="P111" s="285"/>
      <c r="Q111" s="286">
        <f t="shared" si="448"/>
        <v>0</v>
      </c>
      <c r="R111" s="298"/>
      <c r="S111" s="298"/>
      <c r="T111" s="288">
        <f t="shared" si="449"/>
        <v>0</v>
      </c>
      <c r="U111" s="284"/>
      <c r="V111" s="285"/>
      <c r="W111" s="286">
        <f t="shared" si="450"/>
        <v>0</v>
      </c>
      <c r="X111" s="285"/>
      <c r="Y111" s="285"/>
      <c r="Z111" s="286">
        <f t="shared" si="451"/>
        <v>0</v>
      </c>
      <c r="AA111" s="285"/>
      <c r="AB111" s="285"/>
      <c r="AC111" s="286">
        <f t="shared" si="452"/>
        <v>0</v>
      </c>
      <c r="AD111" s="285"/>
      <c r="AE111" s="285"/>
      <c r="AF111" s="286">
        <f t="shared" si="453"/>
        <v>0</v>
      </c>
      <c r="AG111" s="285"/>
      <c r="AH111" s="285"/>
      <c r="AI111" s="286">
        <f t="shared" si="454"/>
        <v>0</v>
      </c>
      <c r="AJ111" s="285"/>
      <c r="AK111" s="285"/>
      <c r="AL111" s="288">
        <f t="shared" si="455"/>
        <v>0</v>
      </c>
      <c r="AM111" s="284"/>
      <c r="AN111" s="285"/>
      <c r="AO111" s="286">
        <f t="shared" si="456"/>
        <v>0</v>
      </c>
      <c r="AP111" s="285"/>
      <c r="AQ111" s="285"/>
      <c r="AR111" s="286">
        <f t="shared" si="457"/>
        <v>0</v>
      </c>
      <c r="AS111" s="285"/>
      <c r="AT111" s="285"/>
      <c r="AU111" s="286">
        <f t="shared" si="458"/>
        <v>0</v>
      </c>
      <c r="AV111" s="285"/>
      <c r="AW111" s="285"/>
      <c r="AX111" s="286">
        <f t="shared" si="459"/>
        <v>0</v>
      </c>
      <c r="AY111" s="285"/>
      <c r="AZ111" s="285"/>
      <c r="BA111" s="286">
        <f t="shared" si="460"/>
        <v>0</v>
      </c>
      <c r="BB111" s="285"/>
      <c r="BC111" s="285"/>
      <c r="BD111" s="288">
        <f t="shared" si="461"/>
        <v>0</v>
      </c>
    </row>
    <row r="112" spans="1:56" ht="15.75" customHeight="1">
      <c r="A112" s="334" t="str">
        <f>'Okul Kurum Listesi'!A113</f>
        <v>KEÇİÖREN</v>
      </c>
      <c r="B112" s="332" t="str">
        <f>'Okul Kurum Listesi'!B113</f>
        <v>YAMANTÜRK MTAL</v>
      </c>
      <c r="C112" s="284"/>
      <c r="D112" s="285"/>
      <c r="E112" s="286">
        <f t="shared" si="444"/>
        <v>0</v>
      </c>
      <c r="F112" s="285"/>
      <c r="G112" s="285"/>
      <c r="H112" s="286">
        <f t="shared" si="445"/>
        <v>0</v>
      </c>
      <c r="I112" s="285"/>
      <c r="J112" s="285"/>
      <c r="K112" s="286">
        <f t="shared" si="446"/>
        <v>0</v>
      </c>
      <c r="L112" s="285"/>
      <c r="M112" s="285"/>
      <c r="N112" s="286">
        <f t="shared" si="447"/>
        <v>0</v>
      </c>
      <c r="O112" s="285"/>
      <c r="P112" s="285"/>
      <c r="Q112" s="286">
        <f t="shared" si="448"/>
        <v>0</v>
      </c>
      <c r="R112" s="298"/>
      <c r="S112" s="298"/>
      <c r="T112" s="288">
        <f t="shared" si="449"/>
        <v>0</v>
      </c>
      <c r="U112" s="284"/>
      <c r="V112" s="285"/>
      <c r="W112" s="286">
        <f t="shared" si="450"/>
        <v>0</v>
      </c>
      <c r="X112" s="285"/>
      <c r="Y112" s="285"/>
      <c r="Z112" s="286">
        <f t="shared" si="451"/>
        <v>0</v>
      </c>
      <c r="AA112" s="285"/>
      <c r="AB112" s="285"/>
      <c r="AC112" s="286">
        <f t="shared" si="452"/>
        <v>0</v>
      </c>
      <c r="AD112" s="285"/>
      <c r="AE112" s="285"/>
      <c r="AF112" s="286">
        <f t="shared" si="453"/>
        <v>0</v>
      </c>
      <c r="AG112" s="285"/>
      <c r="AH112" s="285"/>
      <c r="AI112" s="286">
        <f t="shared" si="454"/>
        <v>0</v>
      </c>
      <c r="AJ112" s="285"/>
      <c r="AK112" s="285"/>
      <c r="AL112" s="288">
        <f t="shared" si="455"/>
        <v>0</v>
      </c>
      <c r="AM112" s="284"/>
      <c r="AN112" s="285"/>
      <c r="AO112" s="286">
        <f t="shared" si="456"/>
        <v>0</v>
      </c>
      <c r="AP112" s="285"/>
      <c r="AQ112" s="285"/>
      <c r="AR112" s="286">
        <f t="shared" si="457"/>
        <v>0</v>
      </c>
      <c r="AS112" s="285"/>
      <c r="AT112" s="285"/>
      <c r="AU112" s="286">
        <f t="shared" si="458"/>
        <v>0</v>
      </c>
      <c r="AV112" s="285"/>
      <c r="AW112" s="285"/>
      <c r="AX112" s="286">
        <f t="shared" si="459"/>
        <v>0</v>
      </c>
      <c r="AY112" s="285"/>
      <c r="AZ112" s="285"/>
      <c r="BA112" s="286">
        <f t="shared" si="460"/>
        <v>0</v>
      </c>
      <c r="BB112" s="285"/>
      <c r="BC112" s="285"/>
      <c r="BD112" s="288">
        <f t="shared" si="461"/>
        <v>0</v>
      </c>
    </row>
    <row r="113" spans="1:56" ht="18">
      <c r="A113" s="267" t="str">
        <f>'Okul Kurum Listesi'!A114</f>
        <v>KEÇİÖREN TOPLAMI</v>
      </c>
      <c r="B113" s="263">
        <f>'Okul Kurum Listesi'!B114</f>
        <v>12</v>
      </c>
      <c r="C113" s="272">
        <f t="shared" ref="C113:BD113" si="462">SUM(C101:C112)</f>
        <v>0</v>
      </c>
      <c r="D113" s="273">
        <f t="shared" si="462"/>
        <v>0</v>
      </c>
      <c r="E113" s="273">
        <f t="shared" si="462"/>
        <v>0</v>
      </c>
      <c r="F113" s="273">
        <f t="shared" si="462"/>
        <v>0</v>
      </c>
      <c r="G113" s="273">
        <f t="shared" si="462"/>
        <v>0</v>
      </c>
      <c r="H113" s="273">
        <f t="shared" si="462"/>
        <v>0</v>
      </c>
      <c r="I113" s="273">
        <f t="shared" si="462"/>
        <v>0</v>
      </c>
      <c r="J113" s="273">
        <f t="shared" si="462"/>
        <v>0</v>
      </c>
      <c r="K113" s="273">
        <f t="shared" si="462"/>
        <v>0</v>
      </c>
      <c r="L113" s="273">
        <f t="shared" si="462"/>
        <v>0</v>
      </c>
      <c r="M113" s="273">
        <f t="shared" si="462"/>
        <v>0</v>
      </c>
      <c r="N113" s="273">
        <f t="shared" si="462"/>
        <v>0</v>
      </c>
      <c r="O113" s="273">
        <f t="shared" si="462"/>
        <v>0</v>
      </c>
      <c r="P113" s="273">
        <f t="shared" si="462"/>
        <v>0</v>
      </c>
      <c r="Q113" s="273">
        <f t="shared" si="462"/>
        <v>0</v>
      </c>
      <c r="R113" s="305">
        <f t="shared" si="462"/>
        <v>0</v>
      </c>
      <c r="S113" s="305">
        <f t="shared" si="462"/>
        <v>0</v>
      </c>
      <c r="T113" s="274">
        <f t="shared" si="462"/>
        <v>0</v>
      </c>
      <c r="U113" s="272">
        <f t="shared" si="462"/>
        <v>0</v>
      </c>
      <c r="V113" s="273">
        <f t="shared" si="462"/>
        <v>0</v>
      </c>
      <c r="W113" s="273">
        <f t="shared" si="462"/>
        <v>0</v>
      </c>
      <c r="X113" s="273">
        <f t="shared" si="462"/>
        <v>0</v>
      </c>
      <c r="Y113" s="273">
        <f t="shared" si="462"/>
        <v>0</v>
      </c>
      <c r="Z113" s="273">
        <f t="shared" si="462"/>
        <v>0</v>
      </c>
      <c r="AA113" s="273">
        <f t="shared" si="462"/>
        <v>0</v>
      </c>
      <c r="AB113" s="273">
        <f t="shared" si="462"/>
        <v>0</v>
      </c>
      <c r="AC113" s="273">
        <f t="shared" si="462"/>
        <v>0</v>
      </c>
      <c r="AD113" s="273">
        <f t="shared" si="462"/>
        <v>0</v>
      </c>
      <c r="AE113" s="273">
        <f t="shared" si="462"/>
        <v>0</v>
      </c>
      <c r="AF113" s="273">
        <f t="shared" si="462"/>
        <v>0</v>
      </c>
      <c r="AG113" s="273">
        <f t="shared" si="462"/>
        <v>0</v>
      </c>
      <c r="AH113" s="273">
        <f t="shared" si="462"/>
        <v>0</v>
      </c>
      <c r="AI113" s="273">
        <f t="shared" si="462"/>
        <v>0</v>
      </c>
      <c r="AJ113" s="273">
        <f t="shared" si="462"/>
        <v>0</v>
      </c>
      <c r="AK113" s="273">
        <f t="shared" si="462"/>
        <v>0</v>
      </c>
      <c r="AL113" s="274">
        <f t="shared" si="462"/>
        <v>0</v>
      </c>
      <c r="AM113" s="272">
        <f t="shared" si="462"/>
        <v>0</v>
      </c>
      <c r="AN113" s="273">
        <f t="shared" si="462"/>
        <v>0</v>
      </c>
      <c r="AO113" s="273">
        <f t="shared" si="462"/>
        <v>0</v>
      </c>
      <c r="AP113" s="273">
        <f t="shared" si="462"/>
        <v>0</v>
      </c>
      <c r="AQ113" s="273">
        <f t="shared" si="462"/>
        <v>0</v>
      </c>
      <c r="AR113" s="273">
        <f t="shared" si="462"/>
        <v>0</v>
      </c>
      <c r="AS113" s="273">
        <f t="shared" si="462"/>
        <v>0</v>
      </c>
      <c r="AT113" s="273">
        <f t="shared" si="462"/>
        <v>0</v>
      </c>
      <c r="AU113" s="273">
        <f t="shared" si="462"/>
        <v>0</v>
      </c>
      <c r="AV113" s="273">
        <f t="shared" si="462"/>
        <v>0</v>
      </c>
      <c r="AW113" s="273">
        <f t="shared" si="462"/>
        <v>0</v>
      </c>
      <c r="AX113" s="273">
        <f t="shared" si="462"/>
        <v>0</v>
      </c>
      <c r="AY113" s="273">
        <f t="shared" si="462"/>
        <v>0</v>
      </c>
      <c r="AZ113" s="273">
        <f t="shared" si="462"/>
        <v>0</v>
      </c>
      <c r="BA113" s="273">
        <f t="shared" si="462"/>
        <v>0</v>
      </c>
      <c r="BB113" s="273">
        <f t="shared" si="462"/>
        <v>0</v>
      </c>
      <c r="BC113" s="273">
        <f t="shared" si="462"/>
        <v>0</v>
      </c>
      <c r="BD113" s="274">
        <f t="shared" si="462"/>
        <v>0</v>
      </c>
    </row>
    <row r="114" spans="1:56" ht="15.75" customHeight="1">
      <c r="A114" s="334" t="str">
        <f>'Okul Kurum Listesi'!A115</f>
        <v xml:space="preserve">KIZILCAHAMAM </v>
      </c>
      <c r="B114" s="332" t="str">
        <f>'Okul Kurum Listesi'!B115</f>
        <v>AYŞE BEZCİ MTAL</v>
      </c>
      <c r="C114" s="284"/>
      <c r="D114" s="285"/>
      <c r="E114" s="286">
        <f t="shared" ref="E114:E117" si="463">SUM(C114:D114)</f>
        <v>0</v>
      </c>
      <c r="F114" s="285"/>
      <c r="G114" s="285"/>
      <c r="H114" s="286">
        <f t="shared" ref="H114:H117" si="464">SUM(F114:G114)</f>
        <v>0</v>
      </c>
      <c r="I114" s="285"/>
      <c r="J114" s="285"/>
      <c r="K114" s="286">
        <f t="shared" ref="K114:K117" si="465">SUM(I114:J114)</f>
        <v>0</v>
      </c>
      <c r="L114" s="285"/>
      <c r="M114" s="285"/>
      <c r="N114" s="286">
        <f t="shared" ref="N114:N117" si="466">SUM(L114:M114)</f>
        <v>0</v>
      </c>
      <c r="O114" s="285"/>
      <c r="P114" s="285"/>
      <c r="Q114" s="286">
        <f t="shared" ref="Q114:Q117" si="467">SUM(O114:P114)</f>
        <v>0</v>
      </c>
      <c r="R114" s="298"/>
      <c r="S114" s="298"/>
      <c r="T114" s="288">
        <f t="shared" ref="T114:T117" si="468">SUM(R114:S114)</f>
        <v>0</v>
      </c>
      <c r="U114" s="284"/>
      <c r="V114" s="285"/>
      <c r="W114" s="286">
        <f t="shared" ref="W114:W117" si="469">SUM(U114:V114)</f>
        <v>0</v>
      </c>
      <c r="X114" s="285"/>
      <c r="Y114" s="285"/>
      <c r="Z114" s="286">
        <f t="shared" ref="Z114:Z117" si="470">SUM(X114:Y114)</f>
        <v>0</v>
      </c>
      <c r="AA114" s="285"/>
      <c r="AB114" s="285"/>
      <c r="AC114" s="286">
        <f t="shared" ref="AC114:AC117" si="471">SUM(AA114:AB114)</f>
        <v>0</v>
      </c>
      <c r="AD114" s="285"/>
      <c r="AE114" s="285"/>
      <c r="AF114" s="286">
        <f t="shared" ref="AF114:AF117" si="472">SUM(AD114:AE114)</f>
        <v>0</v>
      </c>
      <c r="AG114" s="285"/>
      <c r="AH114" s="285"/>
      <c r="AI114" s="286">
        <f t="shared" ref="AI114:AI117" si="473">SUM(AG114:AH114)</f>
        <v>0</v>
      </c>
      <c r="AJ114" s="285"/>
      <c r="AK114" s="285"/>
      <c r="AL114" s="288">
        <f t="shared" ref="AL114:AL117" si="474">SUM(AJ114:AK114)</f>
        <v>0</v>
      </c>
      <c r="AM114" s="284"/>
      <c r="AN114" s="285"/>
      <c r="AO114" s="286">
        <f t="shared" ref="AO114:AO117" si="475">SUM(AM114:AN114)</f>
        <v>0</v>
      </c>
      <c r="AP114" s="285"/>
      <c r="AQ114" s="285"/>
      <c r="AR114" s="286">
        <f t="shared" ref="AR114:AR117" si="476">SUM(AP114:AQ114)</f>
        <v>0</v>
      </c>
      <c r="AS114" s="285"/>
      <c r="AT114" s="285"/>
      <c r="AU114" s="286">
        <f t="shared" ref="AU114:AU117" si="477">SUM(AS114:AT114)</f>
        <v>0</v>
      </c>
      <c r="AV114" s="285"/>
      <c r="AW114" s="285"/>
      <c r="AX114" s="286">
        <f t="shared" ref="AX114:AX117" si="478">SUM(AV114:AW114)</f>
        <v>0</v>
      </c>
      <c r="AY114" s="285"/>
      <c r="AZ114" s="285"/>
      <c r="BA114" s="286">
        <f t="shared" ref="BA114:BA117" si="479">SUM(AY114:AZ114)</f>
        <v>0</v>
      </c>
      <c r="BB114" s="285"/>
      <c r="BC114" s="285"/>
      <c r="BD114" s="288">
        <f t="shared" ref="BD114:BD117" si="480">SUM(BB114:BC114)</f>
        <v>0</v>
      </c>
    </row>
    <row r="115" spans="1:56" ht="15.75" customHeight="1">
      <c r="A115" s="334" t="str">
        <f>'Okul Kurum Listesi'!A116</f>
        <v xml:space="preserve">KIZILCAHAMAM </v>
      </c>
      <c r="B115" s="332" t="str">
        <f>'Okul Kurum Listesi'!B116</f>
        <v>HALİDE EDİP MTAL</v>
      </c>
      <c r="C115" s="284"/>
      <c r="D115" s="285"/>
      <c r="E115" s="286">
        <f t="shared" si="463"/>
        <v>0</v>
      </c>
      <c r="F115" s="285"/>
      <c r="G115" s="285"/>
      <c r="H115" s="286">
        <f t="shared" si="464"/>
        <v>0</v>
      </c>
      <c r="I115" s="285"/>
      <c r="J115" s="285"/>
      <c r="K115" s="286">
        <f t="shared" si="465"/>
        <v>0</v>
      </c>
      <c r="L115" s="285"/>
      <c r="M115" s="285"/>
      <c r="N115" s="286">
        <f t="shared" si="466"/>
        <v>0</v>
      </c>
      <c r="O115" s="285"/>
      <c r="P115" s="285"/>
      <c r="Q115" s="286">
        <f t="shared" si="467"/>
        <v>0</v>
      </c>
      <c r="R115" s="298"/>
      <c r="S115" s="298"/>
      <c r="T115" s="288">
        <f t="shared" si="468"/>
        <v>0</v>
      </c>
      <c r="U115" s="284"/>
      <c r="V115" s="285"/>
      <c r="W115" s="286">
        <f t="shared" si="469"/>
        <v>0</v>
      </c>
      <c r="X115" s="285"/>
      <c r="Y115" s="285"/>
      <c r="Z115" s="286">
        <f t="shared" si="470"/>
        <v>0</v>
      </c>
      <c r="AA115" s="285"/>
      <c r="AB115" s="285"/>
      <c r="AC115" s="286">
        <f t="shared" si="471"/>
        <v>0</v>
      </c>
      <c r="AD115" s="285"/>
      <c r="AE115" s="285"/>
      <c r="AF115" s="286">
        <f t="shared" si="472"/>
        <v>0</v>
      </c>
      <c r="AG115" s="285"/>
      <c r="AH115" s="285"/>
      <c r="AI115" s="286">
        <f t="shared" si="473"/>
        <v>0</v>
      </c>
      <c r="AJ115" s="285"/>
      <c r="AK115" s="285"/>
      <c r="AL115" s="288">
        <f t="shared" si="474"/>
        <v>0</v>
      </c>
      <c r="AM115" s="284"/>
      <c r="AN115" s="285"/>
      <c r="AO115" s="286">
        <f t="shared" si="475"/>
        <v>0</v>
      </c>
      <c r="AP115" s="285"/>
      <c r="AQ115" s="285"/>
      <c r="AR115" s="286">
        <f t="shared" si="476"/>
        <v>0</v>
      </c>
      <c r="AS115" s="285"/>
      <c r="AT115" s="285"/>
      <c r="AU115" s="286">
        <f t="shared" si="477"/>
        <v>0</v>
      </c>
      <c r="AV115" s="285"/>
      <c r="AW115" s="285"/>
      <c r="AX115" s="286">
        <f t="shared" si="478"/>
        <v>0</v>
      </c>
      <c r="AY115" s="285"/>
      <c r="AZ115" s="285"/>
      <c r="BA115" s="286">
        <f t="shared" si="479"/>
        <v>0</v>
      </c>
      <c r="BB115" s="285"/>
      <c r="BC115" s="285"/>
      <c r="BD115" s="288">
        <f t="shared" si="480"/>
        <v>0</v>
      </c>
    </row>
    <row r="116" spans="1:56" ht="15.75" customHeight="1">
      <c r="A116" s="334" t="str">
        <f>'Okul Kurum Listesi'!A117</f>
        <v xml:space="preserve">KIZILCAHAMAM </v>
      </c>
      <c r="B116" s="332" t="str">
        <f>'Okul Kurum Listesi'!B117</f>
        <v>KIZILCAHAMAM İBN-İ SİNA MTAL</v>
      </c>
      <c r="C116" s="284"/>
      <c r="D116" s="285"/>
      <c r="E116" s="286">
        <f t="shared" si="463"/>
        <v>0</v>
      </c>
      <c r="F116" s="285"/>
      <c r="G116" s="285"/>
      <c r="H116" s="286">
        <f t="shared" si="464"/>
        <v>0</v>
      </c>
      <c r="I116" s="285"/>
      <c r="J116" s="285"/>
      <c r="K116" s="286">
        <f t="shared" si="465"/>
        <v>0</v>
      </c>
      <c r="L116" s="285"/>
      <c r="M116" s="285"/>
      <c r="N116" s="286">
        <f t="shared" si="466"/>
        <v>0</v>
      </c>
      <c r="O116" s="285"/>
      <c r="P116" s="285"/>
      <c r="Q116" s="286">
        <f t="shared" si="467"/>
        <v>0</v>
      </c>
      <c r="R116" s="298"/>
      <c r="S116" s="298"/>
      <c r="T116" s="288">
        <f t="shared" si="468"/>
        <v>0</v>
      </c>
      <c r="U116" s="284"/>
      <c r="V116" s="285"/>
      <c r="W116" s="286">
        <f t="shared" si="469"/>
        <v>0</v>
      </c>
      <c r="X116" s="285"/>
      <c r="Y116" s="285"/>
      <c r="Z116" s="286">
        <f t="shared" si="470"/>
        <v>0</v>
      </c>
      <c r="AA116" s="285"/>
      <c r="AB116" s="285"/>
      <c r="AC116" s="286">
        <f t="shared" si="471"/>
        <v>0</v>
      </c>
      <c r="AD116" s="285"/>
      <c r="AE116" s="285"/>
      <c r="AF116" s="286">
        <f t="shared" si="472"/>
        <v>0</v>
      </c>
      <c r="AG116" s="285"/>
      <c r="AH116" s="285"/>
      <c r="AI116" s="286">
        <f t="shared" si="473"/>
        <v>0</v>
      </c>
      <c r="AJ116" s="285"/>
      <c r="AK116" s="285"/>
      <c r="AL116" s="288">
        <f t="shared" si="474"/>
        <v>0</v>
      </c>
      <c r="AM116" s="284"/>
      <c r="AN116" s="285"/>
      <c r="AO116" s="286">
        <f t="shared" si="475"/>
        <v>0</v>
      </c>
      <c r="AP116" s="285"/>
      <c r="AQ116" s="285"/>
      <c r="AR116" s="286">
        <f t="shared" si="476"/>
        <v>0</v>
      </c>
      <c r="AS116" s="285"/>
      <c r="AT116" s="285"/>
      <c r="AU116" s="286">
        <f t="shared" si="477"/>
        <v>0</v>
      </c>
      <c r="AV116" s="285"/>
      <c r="AW116" s="285"/>
      <c r="AX116" s="286">
        <f t="shared" si="478"/>
        <v>0</v>
      </c>
      <c r="AY116" s="285"/>
      <c r="AZ116" s="285"/>
      <c r="BA116" s="286">
        <f t="shared" si="479"/>
        <v>0</v>
      </c>
      <c r="BB116" s="285"/>
      <c r="BC116" s="285"/>
      <c r="BD116" s="288">
        <f t="shared" si="480"/>
        <v>0</v>
      </c>
    </row>
    <row r="117" spans="1:56" ht="15.75" customHeight="1">
      <c r="A117" s="334" t="str">
        <f>'Okul Kurum Listesi'!A118</f>
        <v xml:space="preserve">KIZILCAHAMAM </v>
      </c>
      <c r="B117" s="332" t="str">
        <f>'Okul Kurum Listesi'!B118</f>
        <v>KIZILCAHAMAM MTAL</v>
      </c>
      <c r="C117" s="284"/>
      <c r="D117" s="285"/>
      <c r="E117" s="286">
        <f t="shared" si="463"/>
        <v>0</v>
      </c>
      <c r="F117" s="285"/>
      <c r="G117" s="285"/>
      <c r="H117" s="286">
        <f t="shared" si="464"/>
        <v>0</v>
      </c>
      <c r="I117" s="285"/>
      <c r="J117" s="285"/>
      <c r="K117" s="286">
        <f t="shared" si="465"/>
        <v>0</v>
      </c>
      <c r="L117" s="285"/>
      <c r="M117" s="285"/>
      <c r="N117" s="286">
        <f t="shared" si="466"/>
        <v>0</v>
      </c>
      <c r="O117" s="285"/>
      <c r="P117" s="285"/>
      <c r="Q117" s="286">
        <f t="shared" si="467"/>
        <v>0</v>
      </c>
      <c r="R117" s="298"/>
      <c r="S117" s="298"/>
      <c r="T117" s="288">
        <f t="shared" si="468"/>
        <v>0</v>
      </c>
      <c r="U117" s="284"/>
      <c r="V117" s="285"/>
      <c r="W117" s="286">
        <f t="shared" si="469"/>
        <v>0</v>
      </c>
      <c r="X117" s="285"/>
      <c r="Y117" s="285"/>
      <c r="Z117" s="286">
        <f t="shared" si="470"/>
        <v>0</v>
      </c>
      <c r="AA117" s="285"/>
      <c r="AB117" s="285"/>
      <c r="AC117" s="286">
        <f t="shared" si="471"/>
        <v>0</v>
      </c>
      <c r="AD117" s="285"/>
      <c r="AE117" s="285"/>
      <c r="AF117" s="286">
        <f t="shared" si="472"/>
        <v>0</v>
      </c>
      <c r="AG117" s="285"/>
      <c r="AH117" s="285"/>
      <c r="AI117" s="286">
        <f t="shared" si="473"/>
        <v>0</v>
      </c>
      <c r="AJ117" s="285"/>
      <c r="AK117" s="285"/>
      <c r="AL117" s="288">
        <f t="shared" si="474"/>
        <v>0</v>
      </c>
      <c r="AM117" s="284"/>
      <c r="AN117" s="285"/>
      <c r="AO117" s="286">
        <f t="shared" si="475"/>
        <v>0</v>
      </c>
      <c r="AP117" s="285"/>
      <c r="AQ117" s="285"/>
      <c r="AR117" s="286">
        <f t="shared" si="476"/>
        <v>0</v>
      </c>
      <c r="AS117" s="285"/>
      <c r="AT117" s="285"/>
      <c r="AU117" s="286">
        <f t="shared" si="477"/>
        <v>0</v>
      </c>
      <c r="AV117" s="285"/>
      <c r="AW117" s="285"/>
      <c r="AX117" s="286">
        <f t="shared" si="478"/>
        <v>0</v>
      </c>
      <c r="AY117" s="285"/>
      <c r="AZ117" s="285"/>
      <c r="BA117" s="286">
        <f t="shared" si="479"/>
        <v>0</v>
      </c>
      <c r="BB117" s="285"/>
      <c r="BC117" s="285"/>
      <c r="BD117" s="288">
        <f t="shared" si="480"/>
        <v>0</v>
      </c>
    </row>
    <row r="118" spans="1:56" ht="18">
      <c r="A118" s="267" t="str">
        <f>'Okul Kurum Listesi'!A119</f>
        <v>KIZILCAHAMAM TOPLAMI</v>
      </c>
      <c r="B118" s="263">
        <f>'Okul Kurum Listesi'!B119</f>
        <v>4</v>
      </c>
      <c r="C118" s="272">
        <f t="shared" ref="C118:D118" si="481">SUM(C114:C117)</f>
        <v>0</v>
      </c>
      <c r="D118" s="273">
        <f t="shared" si="481"/>
        <v>0</v>
      </c>
      <c r="E118" s="273">
        <f>SUM(E114:E117)</f>
        <v>0</v>
      </c>
      <c r="F118" s="273">
        <f t="shared" ref="F118:BD118" si="482">SUM(F114:F117)</f>
        <v>0</v>
      </c>
      <c r="G118" s="273">
        <f>SUM(G114:G117)</f>
        <v>0</v>
      </c>
      <c r="H118" s="273">
        <f t="shared" si="482"/>
        <v>0</v>
      </c>
      <c r="I118" s="273">
        <f t="shared" si="482"/>
        <v>0</v>
      </c>
      <c r="J118" s="273">
        <f t="shared" si="482"/>
        <v>0</v>
      </c>
      <c r="K118" s="273">
        <f t="shared" si="482"/>
        <v>0</v>
      </c>
      <c r="L118" s="273">
        <f t="shared" si="482"/>
        <v>0</v>
      </c>
      <c r="M118" s="273">
        <f t="shared" si="482"/>
        <v>0</v>
      </c>
      <c r="N118" s="273">
        <f t="shared" si="482"/>
        <v>0</v>
      </c>
      <c r="O118" s="273">
        <f t="shared" si="482"/>
        <v>0</v>
      </c>
      <c r="P118" s="273">
        <f t="shared" si="482"/>
        <v>0</v>
      </c>
      <c r="Q118" s="273">
        <f t="shared" si="482"/>
        <v>0</v>
      </c>
      <c r="R118" s="305">
        <f t="shared" si="482"/>
        <v>0</v>
      </c>
      <c r="S118" s="305">
        <f t="shared" si="482"/>
        <v>0</v>
      </c>
      <c r="T118" s="274">
        <f t="shared" si="482"/>
        <v>0</v>
      </c>
      <c r="U118" s="272">
        <f t="shared" si="482"/>
        <v>0</v>
      </c>
      <c r="V118" s="273">
        <f t="shared" si="482"/>
        <v>0</v>
      </c>
      <c r="W118" s="273">
        <f t="shared" si="482"/>
        <v>0</v>
      </c>
      <c r="X118" s="273">
        <f t="shared" si="482"/>
        <v>0</v>
      </c>
      <c r="Y118" s="273">
        <f t="shared" si="482"/>
        <v>0</v>
      </c>
      <c r="Z118" s="273">
        <f t="shared" si="482"/>
        <v>0</v>
      </c>
      <c r="AA118" s="273">
        <f t="shared" si="482"/>
        <v>0</v>
      </c>
      <c r="AB118" s="273">
        <f t="shared" si="482"/>
        <v>0</v>
      </c>
      <c r="AC118" s="273">
        <f t="shared" si="482"/>
        <v>0</v>
      </c>
      <c r="AD118" s="273">
        <f t="shared" si="482"/>
        <v>0</v>
      </c>
      <c r="AE118" s="273">
        <f t="shared" si="482"/>
        <v>0</v>
      </c>
      <c r="AF118" s="273">
        <f t="shared" si="482"/>
        <v>0</v>
      </c>
      <c r="AG118" s="273">
        <f t="shared" si="482"/>
        <v>0</v>
      </c>
      <c r="AH118" s="273">
        <f t="shared" si="482"/>
        <v>0</v>
      </c>
      <c r="AI118" s="273">
        <f t="shared" si="482"/>
        <v>0</v>
      </c>
      <c r="AJ118" s="273">
        <f t="shared" si="482"/>
        <v>0</v>
      </c>
      <c r="AK118" s="273">
        <f t="shared" si="482"/>
        <v>0</v>
      </c>
      <c r="AL118" s="274">
        <f t="shared" si="482"/>
        <v>0</v>
      </c>
      <c r="AM118" s="272">
        <f t="shared" si="482"/>
        <v>0</v>
      </c>
      <c r="AN118" s="273">
        <f t="shared" si="482"/>
        <v>0</v>
      </c>
      <c r="AO118" s="273">
        <f t="shared" si="482"/>
        <v>0</v>
      </c>
      <c r="AP118" s="273">
        <f t="shared" si="482"/>
        <v>0</v>
      </c>
      <c r="AQ118" s="273">
        <f t="shared" si="482"/>
        <v>0</v>
      </c>
      <c r="AR118" s="273">
        <f t="shared" si="482"/>
        <v>0</v>
      </c>
      <c r="AS118" s="273">
        <f t="shared" si="482"/>
        <v>0</v>
      </c>
      <c r="AT118" s="273">
        <f t="shared" si="482"/>
        <v>0</v>
      </c>
      <c r="AU118" s="273">
        <f t="shared" si="482"/>
        <v>0</v>
      </c>
      <c r="AV118" s="273">
        <f t="shared" si="482"/>
        <v>0</v>
      </c>
      <c r="AW118" s="273">
        <f t="shared" si="482"/>
        <v>0</v>
      </c>
      <c r="AX118" s="273">
        <f t="shared" si="482"/>
        <v>0</v>
      </c>
      <c r="AY118" s="273">
        <f t="shared" si="482"/>
        <v>0</v>
      </c>
      <c r="AZ118" s="273">
        <f t="shared" si="482"/>
        <v>0</v>
      </c>
      <c r="BA118" s="273">
        <f t="shared" si="482"/>
        <v>0</v>
      </c>
      <c r="BB118" s="273">
        <f t="shared" si="482"/>
        <v>0</v>
      </c>
      <c r="BC118" s="273">
        <f t="shared" si="482"/>
        <v>0</v>
      </c>
      <c r="BD118" s="274">
        <f t="shared" si="482"/>
        <v>0</v>
      </c>
    </row>
    <row r="119" spans="1:56" ht="15.75" customHeight="1">
      <c r="A119" s="334" t="str">
        <f>'Okul Kurum Listesi'!A120</f>
        <v>MAMAK</v>
      </c>
      <c r="B119" s="332" t="str">
        <f>'Okul Kurum Listesi'!B120</f>
        <v>ABİDİNPAŞA MTAL</v>
      </c>
      <c r="C119" s="284"/>
      <c r="D119" s="285"/>
      <c r="E119" s="286">
        <f t="shared" ref="E119:E131" si="483">SUM(C119:D119)</f>
        <v>0</v>
      </c>
      <c r="F119" s="285"/>
      <c r="G119" s="285"/>
      <c r="H119" s="286">
        <f t="shared" ref="H119:H131" si="484">SUM(F119:G119)</f>
        <v>0</v>
      </c>
      <c r="I119" s="285"/>
      <c r="J119" s="285"/>
      <c r="K119" s="286">
        <f t="shared" ref="K119:K131" si="485">SUM(I119:J119)</f>
        <v>0</v>
      </c>
      <c r="L119" s="285"/>
      <c r="M119" s="285"/>
      <c r="N119" s="286">
        <f t="shared" ref="N119:N131" si="486">SUM(L119:M119)</f>
        <v>0</v>
      </c>
      <c r="O119" s="285"/>
      <c r="P119" s="285"/>
      <c r="Q119" s="286">
        <f t="shared" ref="Q119:Q131" si="487">SUM(O119:P119)</f>
        <v>0</v>
      </c>
      <c r="R119" s="298"/>
      <c r="S119" s="298"/>
      <c r="T119" s="288">
        <f t="shared" ref="T119:T131" si="488">SUM(R119:S119)</f>
        <v>0</v>
      </c>
      <c r="U119" s="284"/>
      <c r="V119" s="285"/>
      <c r="W119" s="286">
        <f t="shared" ref="W119:W131" si="489">SUM(U119:V119)</f>
        <v>0</v>
      </c>
      <c r="X119" s="285"/>
      <c r="Y119" s="285"/>
      <c r="Z119" s="286">
        <f t="shared" ref="Z119:Z131" si="490">SUM(X119:Y119)</f>
        <v>0</v>
      </c>
      <c r="AA119" s="285"/>
      <c r="AB119" s="285"/>
      <c r="AC119" s="286">
        <f t="shared" ref="AC119:AC131" si="491">SUM(AA119:AB119)</f>
        <v>0</v>
      </c>
      <c r="AD119" s="285"/>
      <c r="AE119" s="285"/>
      <c r="AF119" s="286">
        <f t="shared" ref="AF119:AF131" si="492">SUM(AD119:AE119)</f>
        <v>0</v>
      </c>
      <c r="AG119" s="285"/>
      <c r="AH119" s="285"/>
      <c r="AI119" s="286">
        <f t="shared" ref="AI119:AI131" si="493">SUM(AG119:AH119)</f>
        <v>0</v>
      </c>
      <c r="AJ119" s="285"/>
      <c r="AK119" s="285"/>
      <c r="AL119" s="288">
        <f t="shared" ref="AL119:AL131" si="494">SUM(AJ119:AK119)</f>
        <v>0</v>
      </c>
      <c r="AM119" s="284"/>
      <c r="AN119" s="285"/>
      <c r="AO119" s="286">
        <f t="shared" ref="AO119:AO131" si="495">SUM(AM119:AN119)</f>
        <v>0</v>
      </c>
      <c r="AP119" s="285"/>
      <c r="AQ119" s="285"/>
      <c r="AR119" s="286">
        <f t="shared" ref="AR119:AR131" si="496">SUM(AP119:AQ119)</f>
        <v>0</v>
      </c>
      <c r="AS119" s="285"/>
      <c r="AT119" s="285"/>
      <c r="AU119" s="286">
        <f t="shared" ref="AU119:AU131" si="497">SUM(AS119:AT119)</f>
        <v>0</v>
      </c>
      <c r="AV119" s="285"/>
      <c r="AW119" s="285"/>
      <c r="AX119" s="286">
        <f t="shared" ref="AX119:AX131" si="498">SUM(AV119:AW119)</f>
        <v>0</v>
      </c>
      <c r="AY119" s="285"/>
      <c r="AZ119" s="285"/>
      <c r="BA119" s="286">
        <f t="shared" ref="BA119:BA131" si="499">SUM(AY119:AZ119)</f>
        <v>0</v>
      </c>
      <c r="BB119" s="285"/>
      <c r="BC119" s="285"/>
      <c r="BD119" s="288">
        <f t="shared" ref="BD119:BD131" si="500">SUM(BB119:BC119)</f>
        <v>0</v>
      </c>
    </row>
    <row r="120" spans="1:56" ht="15.75" customHeight="1">
      <c r="A120" s="334" t="str">
        <f>'Okul Kurum Listesi'!A121</f>
        <v>MAMAK</v>
      </c>
      <c r="B120" s="332" t="str">
        <f>'Okul Kurum Listesi'!B121</f>
        <v>BATTALGAZİ MTAL</v>
      </c>
      <c r="C120" s="284"/>
      <c r="D120" s="285"/>
      <c r="E120" s="286">
        <f t="shared" si="483"/>
        <v>0</v>
      </c>
      <c r="F120" s="285"/>
      <c r="G120" s="285"/>
      <c r="H120" s="286">
        <f t="shared" si="484"/>
        <v>0</v>
      </c>
      <c r="I120" s="285"/>
      <c r="J120" s="285"/>
      <c r="K120" s="286">
        <f t="shared" si="485"/>
        <v>0</v>
      </c>
      <c r="L120" s="285"/>
      <c r="M120" s="285"/>
      <c r="N120" s="286">
        <f t="shared" si="486"/>
        <v>0</v>
      </c>
      <c r="O120" s="285"/>
      <c r="P120" s="285"/>
      <c r="Q120" s="286">
        <f t="shared" si="487"/>
        <v>0</v>
      </c>
      <c r="R120" s="298"/>
      <c r="S120" s="298"/>
      <c r="T120" s="288">
        <f t="shared" si="488"/>
        <v>0</v>
      </c>
      <c r="U120" s="284"/>
      <c r="V120" s="285"/>
      <c r="W120" s="286">
        <f t="shared" si="489"/>
        <v>0</v>
      </c>
      <c r="X120" s="285"/>
      <c r="Y120" s="285"/>
      <c r="Z120" s="286">
        <f t="shared" si="490"/>
        <v>0</v>
      </c>
      <c r="AA120" s="285"/>
      <c r="AB120" s="285"/>
      <c r="AC120" s="286">
        <f t="shared" si="491"/>
        <v>0</v>
      </c>
      <c r="AD120" s="285"/>
      <c r="AE120" s="285"/>
      <c r="AF120" s="286">
        <f t="shared" si="492"/>
        <v>0</v>
      </c>
      <c r="AG120" s="285"/>
      <c r="AH120" s="285"/>
      <c r="AI120" s="286">
        <f t="shared" si="493"/>
        <v>0</v>
      </c>
      <c r="AJ120" s="285"/>
      <c r="AK120" s="285"/>
      <c r="AL120" s="288">
        <f t="shared" si="494"/>
        <v>0</v>
      </c>
      <c r="AM120" s="284"/>
      <c r="AN120" s="285"/>
      <c r="AO120" s="286">
        <f t="shared" si="495"/>
        <v>0</v>
      </c>
      <c r="AP120" s="285"/>
      <c r="AQ120" s="285"/>
      <c r="AR120" s="286">
        <f t="shared" si="496"/>
        <v>0</v>
      </c>
      <c r="AS120" s="285"/>
      <c r="AT120" s="285"/>
      <c r="AU120" s="286">
        <f t="shared" si="497"/>
        <v>0</v>
      </c>
      <c r="AV120" s="285"/>
      <c r="AW120" s="285"/>
      <c r="AX120" s="286">
        <f t="shared" si="498"/>
        <v>0</v>
      </c>
      <c r="AY120" s="285"/>
      <c r="AZ120" s="285"/>
      <c r="BA120" s="286">
        <f t="shared" si="499"/>
        <v>0</v>
      </c>
      <c r="BB120" s="285"/>
      <c r="BC120" s="285"/>
      <c r="BD120" s="288">
        <f t="shared" si="500"/>
        <v>0</v>
      </c>
    </row>
    <row r="121" spans="1:56" ht="15.75" customHeight="1">
      <c r="A121" s="334" t="str">
        <f>'Okul Kurum Listesi'!A122</f>
        <v>MAMAK</v>
      </c>
      <c r="B121" s="332" t="str">
        <f>'Okul Kurum Listesi'!B122</f>
        <v>CEBECİ MTAL</v>
      </c>
      <c r="C121" s="284"/>
      <c r="D121" s="285"/>
      <c r="E121" s="286">
        <f t="shared" si="483"/>
        <v>0</v>
      </c>
      <c r="F121" s="285"/>
      <c r="G121" s="285"/>
      <c r="H121" s="286">
        <f t="shared" si="484"/>
        <v>0</v>
      </c>
      <c r="I121" s="285"/>
      <c r="J121" s="285"/>
      <c r="K121" s="286">
        <f t="shared" si="485"/>
        <v>0</v>
      </c>
      <c r="L121" s="285"/>
      <c r="M121" s="285"/>
      <c r="N121" s="286">
        <f t="shared" si="486"/>
        <v>0</v>
      </c>
      <c r="O121" s="285"/>
      <c r="P121" s="285"/>
      <c r="Q121" s="286">
        <f t="shared" si="487"/>
        <v>0</v>
      </c>
      <c r="R121" s="298"/>
      <c r="S121" s="298"/>
      <c r="T121" s="288">
        <f t="shared" si="488"/>
        <v>0</v>
      </c>
      <c r="U121" s="284"/>
      <c r="V121" s="285"/>
      <c r="W121" s="286">
        <f t="shared" si="489"/>
        <v>0</v>
      </c>
      <c r="X121" s="285"/>
      <c r="Y121" s="285"/>
      <c r="Z121" s="286">
        <f t="shared" si="490"/>
        <v>0</v>
      </c>
      <c r="AA121" s="285"/>
      <c r="AB121" s="285"/>
      <c r="AC121" s="286">
        <f t="shared" si="491"/>
        <v>0</v>
      </c>
      <c r="AD121" s="285"/>
      <c r="AE121" s="285"/>
      <c r="AF121" s="286">
        <f t="shared" si="492"/>
        <v>0</v>
      </c>
      <c r="AG121" s="285"/>
      <c r="AH121" s="285"/>
      <c r="AI121" s="286">
        <f t="shared" si="493"/>
        <v>0</v>
      </c>
      <c r="AJ121" s="285"/>
      <c r="AK121" s="285"/>
      <c r="AL121" s="288">
        <f t="shared" si="494"/>
        <v>0</v>
      </c>
      <c r="AM121" s="284"/>
      <c r="AN121" s="285"/>
      <c r="AO121" s="286">
        <f t="shared" si="495"/>
        <v>0</v>
      </c>
      <c r="AP121" s="285"/>
      <c r="AQ121" s="285"/>
      <c r="AR121" s="286">
        <f t="shared" si="496"/>
        <v>0</v>
      </c>
      <c r="AS121" s="285"/>
      <c r="AT121" s="285"/>
      <c r="AU121" s="286">
        <f t="shared" si="497"/>
        <v>0</v>
      </c>
      <c r="AV121" s="285"/>
      <c r="AW121" s="285"/>
      <c r="AX121" s="286">
        <f t="shared" si="498"/>
        <v>0</v>
      </c>
      <c r="AY121" s="285"/>
      <c r="AZ121" s="285"/>
      <c r="BA121" s="286">
        <f t="shared" si="499"/>
        <v>0</v>
      </c>
      <c r="BB121" s="285"/>
      <c r="BC121" s="285"/>
      <c r="BD121" s="288">
        <f t="shared" si="500"/>
        <v>0</v>
      </c>
    </row>
    <row r="122" spans="1:56" ht="15.75" customHeight="1">
      <c r="A122" s="334" t="str">
        <f>'Okul Kurum Listesi'!A123</f>
        <v>MAMAK</v>
      </c>
      <c r="B122" s="332" t="str">
        <f>'Okul Kurum Listesi'!B123</f>
        <v>KUTLUDÜĞÜN İMKB ÇPL</v>
      </c>
      <c r="C122" s="284"/>
      <c r="D122" s="285"/>
      <c r="E122" s="286">
        <f t="shared" si="483"/>
        <v>0</v>
      </c>
      <c r="F122" s="285"/>
      <c r="G122" s="285"/>
      <c r="H122" s="286">
        <f t="shared" si="484"/>
        <v>0</v>
      </c>
      <c r="I122" s="285"/>
      <c r="J122" s="285"/>
      <c r="K122" s="286">
        <f t="shared" si="485"/>
        <v>0</v>
      </c>
      <c r="L122" s="285"/>
      <c r="M122" s="285"/>
      <c r="N122" s="286">
        <f t="shared" si="486"/>
        <v>0</v>
      </c>
      <c r="O122" s="285"/>
      <c r="P122" s="285"/>
      <c r="Q122" s="286">
        <f t="shared" si="487"/>
        <v>0</v>
      </c>
      <c r="R122" s="298"/>
      <c r="S122" s="298"/>
      <c r="T122" s="288">
        <f t="shared" si="488"/>
        <v>0</v>
      </c>
      <c r="U122" s="284"/>
      <c r="V122" s="285"/>
      <c r="W122" s="286">
        <f t="shared" si="489"/>
        <v>0</v>
      </c>
      <c r="X122" s="285"/>
      <c r="Y122" s="285"/>
      <c r="Z122" s="286">
        <f t="shared" si="490"/>
        <v>0</v>
      </c>
      <c r="AA122" s="285"/>
      <c r="AB122" s="285"/>
      <c r="AC122" s="286">
        <f t="shared" si="491"/>
        <v>0</v>
      </c>
      <c r="AD122" s="285"/>
      <c r="AE122" s="285"/>
      <c r="AF122" s="286">
        <f t="shared" si="492"/>
        <v>0</v>
      </c>
      <c r="AG122" s="285"/>
      <c r="AH122" s="285"/>
      <c r="AI122" s="286">
        <f t="shared" si="493"/>
        <v>0</v>
      </c>
      <c r="AJ122" s="285"/>
      <c r="AK122" s="285"/>
      <c r="AL122" s="288">
        <f t="shared" si="494"/>
        <v>0</v>
      </c>
      <c r="AM122" s="284"/>
      <c r="AN122" s="285"/>
      <c r="AO122" s="286">
        <f t="shared" si="495"/>
        <v>0</v>
      </c>
      <c r="AP122" s="285"/>
      <c r="AQ122" s="285"/>
      <c r="AR122" s="286">
        <f t="shared" si="496"/>
        <v>0</v>
      </c>
      <c r="AS122" s="285"/>
      <c r="AT122" s="285"/>
      <c r="AU122" s="286">
        <f t="shared" si="497"/>
        <v>0</v>
      </c>
      <c r="AV122" s="285"/>
      <c r="AW122" s="285"/>
      <c r="AX122" s="286">
        <f t="shared" si="498"/>
        <v>0</v>
      </c>
      <c r="AY122" s="285"/>
      <c r="AZ122" s="285"/>
      <c r="BA122" s="286">
        <f t="shared" si="499"/>
        <v>0</v>
      </c>
      <c r="BB122" s="285"/>
      <c r="BC122" s="285"/>
      <c r="BD122" s="288">
        <f t="shared" si="500"/>
        <v>0</v>
      </c>
    </row>
    <row r="123" spans="1:56" ht="15.75" customHeight="1">
      <c r="A123" s="334" t="str">
        <f>'Okul Kurum Listesi'!A124</f>
        <v>MAMAK</v>
      </c>
      <c r="B123" s="332" t="str">
        <f>'Okul Kurum Listesi'!B124</f>
        <v>LALAHAN ÇPL</v>
      </c>
      <c r="C123" s="284"/>
      <c r="D123" s="285"/>
      <c r="E123" s="286">
        <f t="shared" si="483"/>
        <v>0</v>
      </c>
      <c r="F123" s="285"/>
      <c r="G123" s="285"/>
      <c r="H123" s="286">
        <f t="shared" si="484"/>
        <v>0</v>
      </c>
      <c r="I123" s="285"/>
      <c r="J123" s="285"/>
      <c r="K123" s="286">
        <f t="shared" si="485"/>
        <v>0</v>
      </c>
      <c r="L123" s="285"/>
      <c r="M123" s="285"/>
      <c r="N123" s="286">
        <f t="shared" si="486"/>
        <v>0</v>
      </c>
      <c r="O123" s="285"/>
      <c r="P123" s="285"/>
      <c r="Q123" s="286">
        <f t="shared" si="487"/>
        <v>0</v>
      </c>
      <c r="R123" s="298"/>
      <c r="S123" s="298"/>
      <c r="T123" s="288">
        <f t="shared" si="488"/>
        <v>0</v>
      </c>
      <c r="U123" s="284"/>
      <c r="V123" s="285"/>
      <c r="W123" s="286">
        <f t="shared" si="489"/>
        <v>0</v>
      </c>
      <c r="X123" s="285"/>
      <c r="Y123" s="285"/>
      <c r="Z123" s="286">
        <f t="shared" si="490"/>
        <v>0</v>
      </c>
      <c r="AA123" s="285"/>
      <c r="AB123" s="285"/>
      <c r="AC123" s="286">
        <f t="shared" si="491"/>
        <v>0</v>
      </c>
      <c r="AD123" s="285"/>
      <c r="AE123" s="285"/>
      <c r="AF123" s="286">
        <f t="shared" si="492"/>
        <v>0</v>
      </c>
      <c r="AG123" s="285"/>
      <c r="AH123" s="285"/>
      <c r="AI123" s="286">
        <f t="shared" si="493"/>
        <v>0</v>
      </c>
      <c r="AJ123" s="285"/>
      <c r="AK123" s="285"/>
      <c r="AL123" s="288">
        <f t="shared" si="494"/>
        <v>0</v>
      </c>
      <c r="AM123" s="284"/>
      <c r="AN123" s="285"/>
      <c r="AO123" s="286">
        <f t="shared" si="495"/>
        <v>0</v>
      </c>
      <c r="AP123" s="285"/>
      <c r="AQ123" s="285"/>
      <c r="AR123" s="286">
        <f t="shared" si="496"/>
        <v>0</v>
      </c>
      <c r="AS123" s="285"/>
      <c r="AT123" s="285"/>
      <c r="AU123" s="286">
        <f t="shared" si="497"/>
        <v>0</v>
      </c>
      <c r="AV123" s="285"/>
      <c r="AW123" s="285"/>
      <c r="AX123" s="286">
        <f t="shared" si="498"/>
        <v>0</v>
      </c>
      <c r="AY123" s="285"/>
      <c r="AZ123" s="285"/>
      <c r="BA123" s="286">
        <f t="shared" si="499"/>
        <v>0</v>
      </c>
      <c r="BB123" s="285"/>
      <c r="BC123" s="285"/>
      <c r="BD123" s="288">
        <f t="shared" si="500"/>
        <v>0</v>
      </c>
    </row>
    <row r="124" spans="1:56" ht="15.75" customHeight="1">
      <c r="A124" s="334" t="str">
        <f>'Okul Kurum Listesi'!A125</f>
        <v>MAMAK</v>
      </c>
      <c r="B124" s="332" t="str">
        <f>'Okul Kurum Listesi'!B125</f>
        <v>MAMAK MTAL</v>
      </c>
      <c r="C124" s="284"/>
      <c r="D124" s="285"/>
      <c r="E124" s="286">
        <f t="shared" si="483"/>
        <v>0</v>
      </c>
      <c r="F124" s="285"/>
      <c r="G124" s="285"/>
      <c r="H124" s="286">
        <f t="shared" si="484"/>
        <v>0</v>
      </c>
      <c r="I124" s="285"/>
      <c r="J124" s="285"/>
      <c r="K124" s="286">
        <f t="shared" si="485"/>
        <v>0</v>
      </c>
      <c r="L124" s="285"/>
      <c r="M124" s="285"/>
      <c r="N124" s="286">
        <f t="shared" si="486"/>
        <v>0</v>
      </c>
      <c r="O124" s="285"/>
      <c r="P124" s="285"/>
      <c r="Q124" s="286">
        <f t="shared" si="487"/>
        <v>0</v>
      </c>
      <c r="R124" s="298"/>
      <c r="S124" s="298"/>
      <c r="T124" s="288">
        <f t="shared" si="488"/>
        <v>0</v>
      </c>
      <c r="U124" s="284"/>
      <c r="V124" s="285"/>
      <c r="W124" s="286">
        <f t="shared" si="489"/>
        <v>0</v>
      </c>
      <c r="X124" s="285"/>
      <c r="Y124" s="285"/>
      <c r="Z124" s="286">
        <f t="shared" si="490"/>
        <v>0</v>
      </c>
      <c r="AA124" s="285"/>
      <c r="AB124" s="285"/>
      <c r="AC124" s="286">
        <f t="shared" si="491"/>
        <v>0</v>
      </c>
      <c r="AD124" s="285"/>
      <c r="AE124" s="285"/>
      <c r="AF124" s="286">
        <f t="shared" si="492"/>
        <v>0</v>
      </c>
      <c r="AG124" s="285"/>
      <c r="AH124" s="285"/>
      <c r="AI124" s="286">
        <f t="shared" si="493"/>
        <v>0</v>
      </c>
      <c r="AJ124" s="285"/>
      <c r="AK124" s="285"/>
      <c r="AL124" s="288">
        <f t="shared" si="494"/>
        <v>0</v>
      </c>
      <c r="AM124" s="284"/>
      <c r="AN124" s="285"/>
      <c r="AO124" s="286">
        <f t="shared" si="495"/>
        <v>0</v>
      </c>
      <c r="AP124" s="285"/>
      <c r="AQ124" s="285"/>
      <c r="AR124" s="286">
        <f t="shared" si="496"/>
        <v>0</v>
      </c>
      <c r="AS124" s="285"/>
      <c r="AT124" s="285"/>
      <c r="AU124" s="286">
        <f t="shared" si="497"/>
        <v>0</v>
      </c>
      <c r="AV124" s="285"/>
      <c r="AW124" s="285"/>
      <c r="AX124" s="286">
        <f t="shared" si="498"/>
        <v>0</v>
      </c>
      <c r="AY124" s="285"/>
      <c r="AZ124" s="285"/>
      <c r="BA124" s="286">
        <f t="shared" si="499"/>
        <v>0</v>
      </c>
      <c r="BB124" s="285"/>
      <c r="BC124" s="285"/>
      <c r="BD124" s="288">
        <f t="shared" si="500"/>
        <v>0</v>
      </c>
    </row>
    <row r="125" spans="1:56" ht="15.75" customHeight="1">
      <c r="A125" s="334" t="str">
        <f>'Okul Kurum Listesi'!A126</f>
        <v>MAMAK</v>
      </c>
      <c r="B125" s="332" t="str">
        <f>'Okul Kurum Listesi'!B126</f>
        <v>MAMAK YUNUS EMRE MTAL</v>
      </c>
      <c r="C125" s="284"/>
      <c r="D125" s="285"/>
      <c r="E125" s="286">
        <f t="shared" si="483"/>
        <v>0</v>
      </c>
      <c r="F125" s="285"/>
      <c r="G125" s="285"/>
      <c r="H125" s="286">
        <f t="shared" si="484"/>
        <v>0</v>
      </c>
      <c r="I125" s="285"/>
      <c r="J125" s="285"/>
      <c r="K125" s="286">
        <f t="shared" si="485"/>
        <v>0</v>
      </c>
      <c r="L125" s="285"/>
      <c r="M125" s="285"/>
      <c r="N125" s="286">
        <f t="shared" si="486"/>
        <v>0</v>
      </c>
      <c r="O125" s="285"/>
      <c r="P125" s="285"/>
      <c r="Q125" s="286">
        <f t="shared" si="487"/>
        <v>0</v>
      </c>
      <c r="R125" s="298"/>
      <c r="S125" s="298"/>
      <c r="T125" s="288">
        <f t="shared" si="488"/>
        <v>0</v>
      </c>
      <c r="U125" s="284"/>
      <c r="V125" s="285"/>
      <c r="W125" s="286">
        <f t="shared" si="489"/>
        <v>0</v>
      </c>
      <c r="X125" s="285"/>
      <c r="Y125" s="285"/>
      <c r="Z125" s="286">
        <f t="shared" si="490"/>
        <v>0</v>
      </c>
      <c r="AA125" s="285"/>
      <c r="AB125" s="285"/>
      <c r="AC125" s="286">
        <f t="shared" si="491"/>
        <v>0</v>
      </c>
      <c r="AD125" s="285"/>
      <c r="AE125" s="285"/>
      <c r="AF125" s="286">
        <f t="shared" si="492"/>
        <v>0</v>
      </c>
      <c r="AG125" s="285"/>
      <c r="AH125" s="285"/>
      <c r="AI125" s="286">
        <f t="shared" si="493"/>
        <v>0</v>
      </c>
      <c r="AJ125" s="285"/>
      <c r="AK125" s="285"/>
      <c r="AL125" s="288">
        <f t="shared" si="494"/>
        <v>0</v>
      </c>
      <c r="AM125" s="284"/>
      <c r="AN125" s="285"/>
      <c r="AO125" s="286">
        <f t="shared" si="495"/>
        <v>0</v>
      </c>
      <c r="AP125" s="285"/>
      <c r="AQ125" s="285"/>
      <c r="AR125" s="286">
        <f t="shared" si="496"/>
        <v>0</v>
      </c>
      <c r="AS125" s="285"/>
      <c r="AT125" s="285"/>
      <c r="AU125" s="286">
        <f t="shared" si="497"/>
        <v>0</v>
      </c>
      <c r="AV125" s="285"/>
      <c r="AW125" s="285"/>
      <c r="AX125" s="286">
        <f t="shared" si="498"/>
        <v>0</v>
      </c>
      <c r="AY125" s="285"/>
      <c r="AZ125" s="285"/>
      <c r="BA125" s="286">
        <f t="shared" si="499"/>
        <v>0</v>
      </c>
      <c r="BB125" s="285"/>
      <c r="BC125" s="285"/>
      <c r="BD125" s="288">
        <f t="shared" si="500"/>
        <v>0</v>
      </c>
    </row>
    <row r="126" spans="1:56" ht="15.75" customHeight="1">
      <c r="A126" s="334" t="str">
        <f>'Okul Kurum Listesi'!A127</f>
        <v>MAMAK</v>
      </c>
      <c r="B126" s="332" t="str">
        <f>'Okul Kurum Listesi'!B127</f>
        <v>NENE HATUN MTAL</v>
      </c>
      <c r="C126" s="284"/>
      <c r="D126" s="285"/>
      <c r="E126" s="286">
        <f t="shared" si="483"/>
        <v>0</v>
      </c>
      <c r="F126" s="285"/>
      <c r="G126" s="285"/>
      <c r="H126" s="286">
        <f t="shared" si="484"/>
        <v>0</v>
      </c>
      <c r="I126" s="285"/>
      <c r="J126" s="285"/>
      <c r="K126" s="286">
        <f t="shared" si="485"/>
        <v>0</v>
      </c>
      <c r="L126" s="285"/>
      <c r="M126" s="285"/>
      <c r="N126" s="286">
        <f t="shared" si="486"/>
        <v>0</v>
      </c>
      <c r="O126" s="285"/>
      <c r="P126" s="285"/>
      <c r="Q126" s="286">
        <f t="shared" si="487"/>
        <v>0</v>
      </c>
      <c r="R126" s="298"/>
      <c r="S126" s="298"/>
      <c r="T126" s="288">
        <f t="shared" si="488"/>
        <v>0</v>
      </c>
      <c r="U126" s="284"/>
      <c r="V126" s="285"/>
      <c r="W126" s="286">
        <f t="shared" si="489"/>
        <v>0</v>
      </c>
      <c r="X126" s="285"/>
      <c r="Y126" s="285"/>
      <c r="Z126" s="286">
        <f t="shared" si="490"/>
        <v>0</v>
      </c>
      <c r="AA126" s="285"/>
      <c r="AB126" s="285"/>
      <c r="AC126" s="286">
        <f t="shared" si="491"/>
        <v>0</v>
      </c>
      <c r="AD126" s="285"/>
      <c r="AE126" s="285"/>
      <c r="AF126" s="286">
        <f t="shared" si="492"/>
        <v>0</v>
      </c>
      <c r="AG126" s="285"/>
      <c r="AH126" s="285"/>
      <c r="AI126" s="286">
        <f t="shared" si="493"/>
        <v>0</v>
      </c>
      <c r="AJ126" s="285"/>
      <c r="AK126" s="285"/>
      <c r="AL126" s="288">
        <f t="shared" si="494"/>
        <v>0</v>
      </c>
      <c r="AM126" s="284"/>
      <c r="AN126" s="285"/>
      <c r="AO126" s="286">
        <f t="shared" si="495"/>
        <v>0</v>
      </c>
      <c r="AP126" s="285"/>
      <c r="AQ126" s="285"/>
      <c r="AR126" s="286">
        <f t="shared" si="496"/>
        <v>0</v>
      </c>
      <c r="AS126" s="285"/>
      <c r="AT126" s="285"/>
      <c r="AU126" s="286">
        <f t="shared" si="497"/>
        <v>0</v>
      </c>
      <c r="AV126" s="285"/>
      <c r="AW126" s="285"/>
      <c r="AX126" s="286">
        <f t="shared" si="498"/>
        <v>0</v>
      </c>
      <c r="AY126" s="285"/>
      <c r="AZ126" s="285"/>
      <c r="BA126" s="286">
        <f t="shared" si="499"/>
        <v>0</v>
      </c>
      <c r="BB126" s="285"/>
      <c r="BC126" s="285"/>
      <c r="BD126" s="288">
        <f t="shared" si="500"/>
        <v>0</v>
      </c>
    </row>
    <row r="127" spans="1:56" ht="15.75" customHeight="1">
      <c r="A127" s="334" t="str">
        <f>'Okul Kurum Listesi'!A128</f>
        <v>MAMAK</v>
      </c>
      <c r="B127" s="332" t="str">
        <f>'Okul Kurum Listesi'!B128</f>
        <v>ORTAKÖY 80.YIL MTAL</v>
      </c>
      <c r="C127" s="284"/>
      <c r="D127" s="285"/>
      <c r="E127" s="286">
        <f t="shared" si="483"/>
        <v>0</v>
      </c>
      <c r="F127" s="285"/>
      <c r="G127" s="285"/>
      <c r="H127" s="286">
        <f t="shared" si="484"/>
        <v>0</v>
      </c>
      <c r="I127" s="285"/>
      <c r="J127" s="285"/>
      <c r="K127" s="286">
        <f t="shared" si="485"/>
        <v>0</v>
      </c>
      <c r="L127" s="285"/>
      <c r="M127" s="285"/>
      <c r="N127" s="286">
        <f t="shared" si="486"/>
        <v>0</v>
      </c>
      <c r="O127" s="285"/>
      <c r="P127" s="285"/>
      <c r="Q127" s="286">
        <f t="shared" si="487"/>
        <v>0</v>
      </c>
      <c r="R127" s="298"/>
      <c r="S127" s="298"/>
      <c r="T127" s="288">
        <f t="shared" si="488"/>
        <v>0</v>
      </c>
      <c r="U127" s="284"/>
      <c r="V127" s="285"/>
      <c r="W127" s="286">
        <f t="shared" si="489"/>
        <v>0</v>
      </c>
      <c r="X127" s="285"/>
      <c r="Y127" s="285"/>
      <c r="Z127" s="286">
        <f t="shared" si="490"/>
        <v>0</v>
      </c>
      <c r="AA127" s="285"/>
      <c r="AB127" s="285"/>
      <c r="AC127" s="286">
        <f t="shared" si="491"/>
        <v>0</v>
      </c>
      <c r="AD127" s="285"/>
      <c r="AE127" s="285"/>
      <c r="AF127" s="286">
        <f t="shared" si="492"/>
        <v>0</v>
      </c>
      <c r="AG127" s="285"/>
      <c r="AH127" s="285"/>
      <c r="AI127" s="286">
        <f t="shared" si="493"/>
        <v>0</v>
      </c>
      <c r="AJ127" s="285"/>
      <c r="AK127" s="285"/>
      <c r="AL127" s="288">
        <f t="shared" si="494"/>
        <v>0</v>
      </c>
      <c r="AM127" s="284"/>
      <c r="AN127" s="285"/>
      <c r="AO127" s="286">
        <f t="shared" si="495"/>
        <v>0</v>
      </c>
      <c r="AP127" s="285"/>
      <c r="AQ127" s="285"/>
      <c r="AR127" s="286">
        <f t="shared" si="496"/>
        <v>0</v>
      </c>
      <c r="AS127" s="285"/>
      <c r="AT127" s="285"/>
      <c r="AU127" s="286">
        <f t="shared" si="497"/>
        <v>0</v>
      </c>
      <c r="AV127" s="285"/>
      <c r="AW127" s="285"/>
      <c r="AX127" s="286">
        <f t="shared" si="498"/>
        <v>0</v>
      </c>
      <c r="AY127" s="285"/>
      <c r="AZ127" s="285"/>
      <c r="BA127" s="286">
        <f t="shared" si="499"/>
        <v>0</v>
      </c>
      <c r="BB127" s="285"/>
      <c r="BC127" s="285"/>
      <c r="BD127" s="288">
        <f t="shared" si="500"/>
        <v>0</v>
      </c>
    </row>
    <row r="128" spans="1:56" ht="15.75" customHeight="1">
      <c r="A128" s="334" t="str">
        <f>'Okul Kurum Listesi'!A129</f>
        <v>MAMAK</v>
      </c>
      <c r="B128" s="332" t="str">
        <f>'Okul Kurum Listesi'!B129</f>
        <v>PROF.DR.RAGIP ÜNER MTAL</v>
      </c>
      <c r="C128" s="284"/>
      <c r="D128" s="285"/>
      <c r="E128" s="286">
        <f t="shared" si="483"/>
        <v>0</v>
      </c>
      <c r="F128" s="285"/>
      <c r="G128" s="285"/>
      <c r="H128" s="286">
        <f t="shared" si="484"/>
        <v>0</v>
      </c>
      <c r="I128" s="285"/>
      <c r="J128" s="285"/>
      <c r="K128" s="286">
        <f t="shared" si="485"/>
        <v>0</v>
      </c>
      <c r="L128" s="285"/>
      <c r="M128" s="285"/>
      <c r="N128" s="286">
        <f t="shared" si="486"/>
        <v>0</v>
      </c>
      <c r="O128" s="285"/>
      <c r="P128" s="285"/>
      <c r="Q128" s="286">
        <f t="shared" si="487"/>
        <v>0</v>
      </c>
      <c r="R128" s="298"/>
      <c r="S128" s="298"/>
      <c r="T128" s="288">
        <f t="shared" si="488"/>
        <v>0</v>
      </c>
      <c r="U128" s="284"/>
      <c r="V128" s="285"/>
      <c r="W128" s="286">
        <f t="shared" si="489"/>
        <v>0</v>
      </c>
      <c r="X128" s="285"/>
      <c r="Y128" s="285"/>
      <c r="Z128" s="286">
        <f t="shared" si="490"/>
        <v>0</v>
      </c>
      <c r="AA128" s="285"/>
      <c r="AB128" s="285"/>
      <c r="AC128" s="286">
        <f t="shared" si="491"/>
        <v>0</v>
      </c>
      <c r="AD128" s="285"/>
      <c r="AE128" s="285"/>
      <c r="AF128" s="286">
        <f t="shared" si="492"/>
        <v>0</v>
      </c>
      <c r="AG128" s="285"/>
      <c r="AH128" s="285"/>
      <c r="AI128" s="286">
        <f t="shared" si="493"/>
        <v>0</v>
      </c>
      <c r="AJ128" s="285"/>
      <c r="AK128" s="285"/>
      <c r="AL128" s="288">
        <f t="shared" si="494"/>
        <v>0</v>
      </c>
      <c r="AM128" s="284"/>
      <c r="AN128" s="285"/>
      <c r="AO128" s="286">
        <f t="shared" si="495"/>
        <v>0</v>
      </c>
      <c r="AP128" s="285"/>
      <c r="AQ128" s="285"/>
      <c r="AR128" s="286">
        <f t="shared" si="496"/>
        <v>0</v>
      </c>
      <c r="AS128" s="285"/>
      <c r="AT128" s="285"/>
      <c r="AU128" s="286">
        <f t="shared" si="497"/>
        <v>0</v>
      </c>
      <c r="AV128" s="285"/>
      <c r="AW128" s="285"/>
      <c r="AX128" s="286">
        <f t="shared" si="498"/>
        <v>0</v>
      </c>
      <c r="AY128" s="285"/>
      <c r="AZ128" s="285"/>
      <c r="BA128" s="286">
        <f t="shared" si="499"/>
        <v>0</v>
      </c>
      <c r="BB128" s="285"/>
      <c r="BC128" s="285"/>
      <c r="BD128" s="288">
        <f t="shared" si="500"/>
        <v>0</v>
      </c>
    </row>
    <row r="129" spans="1:56" ht="15.75" customHeight="1">
      <c r="A129" s="334" t="str">
        <f>'Okul Kurum Listesi'!A130</f>
        <v>MAMAK</v>
      </c>
      <c r="B129" s="332" t="str">
        <f>'Okul Kurum Listesi'!B130</f>
        <v>SUZAN-MEHMET GÖNÇ MTAL</v>
      </c>
      <c r="C129" s="284"/>
      <c r="D129" s="285"/>
      <c r="E129" s="286">
        <f t="shared" si="483"/>
        <v>0</v>
      </c>
      <c r="F129" s="285"/>
      <c r="G129" s="285"/>
      <c r="H129" s="286">
        <f t="shared" si="484"/>
        <v>0</v>
      </c>
      <c r="I129" s="285"/>
      <c r="J129" s="285"/>
      <c r="K129" s="286">
        <f t="shared" si="485"/>
        <v>0</v>
      </c>
      <c r="L129" s="285"/>
      <c r="M129" s="285"/>
      <c r="N129" s="286">
        <f t="shared" si="486"/>
        <v>0</v>
      </c>
      <c r="O129" s="285"/>
      <c r="P129" s="285"/>
      <c r="Q129" s="286">
        <f t="shared" si="487"/>
        <v>0</v>
      </c>
      <c r="R129" s="298"/>
      <c r="S129" s="298"/>
      <c r="T129" s="288">
        <f t="shared" si="488"/>
        <v>0</v>
      </c>
      <c r="U129" s="284"/>
      <c r="V129" s="285"/>
      <c r="W129" s="286">
        <f t="shared" si="489"/>
        <v>0</v>
      </c>
      <c r="X129" s="285"/>
      <c r="Y129" s="285"/>
      <c r="Z129" s="286">
        <f t="shared" si="490"/>
        <v>0</v>
      </c>
      <c r="AA129" s="285"/>
      <c r="AB129" s="285"/>
      <c r="AC129" s="286">
        <f t="shared" si="491"/>
        <v>0</v>
      </c>
      <c r="AD129" s="285"/>
      <c r="AE129" s="285"/>
      <c r="AF129" s="286">
        <f t="shared" si="492"/>
        <v>0</v>
      </c>
      <c r="AG129" s="285"/>
      <c r="AH129" s="285"/>
      <c r="AI129" s="286">
        <f t="shared" si="493"/>
        <v>0</v>
      </c>
      <c r="AJ129" s="285"/>
      <c r="AK129" s="285"/>
      <c r="AL129" s="288">
        <f t="shared" si="494"/>
        <v>0</v>
      </c>
      <c r="AM129" s="284"/>
      <c r="AN129" s="285"/>
      <c r="AO129" s="286">
        <f t="shared" si="495"/>
        <v>0</v>
      </c>
      <c r="AP129" s="285"/>
      <c r="AQ129" s="285"/>
      <c r="AR129" s="286">
        <f t="shared" si="496"/>
        <v>0</v>
      </c>
      <c r="AS129" s="285"/>
      <c r="AT129" s="285"/>
      <c r="AU129" s="286">
        <f t="shared" si="497"/>
        <v>0</v>
      </c>
      <c r="AV129" s="285"/>
      <c r="AW129" s="285"/>
      <c r="AX129" s="286">
        <f t="shared" si="498"/>
        <v>0</v>
      </c>
      <c r="AY129" s="285"/>
      <c r="AZ129" s="285"/>
      <c r="BA129" s="286">
        <f t="shared" si="499"/>
        <v>0</v>
      </c>
      <c r="BB129" s="285"/>
      <c r="BC129" s="285"/>
      <c r="BD129" s="288">
        <f t="shared" si="500"/>
        <v>0</v>
      </c>
    </row>
    <row r="130" spans="1:56" ht="15.75" customHeight="1">
      <c r="A130" s="334" t="str">
        <f>'Okul Kurum Listesi'!A131</f>
        <v>MAMAK</v>
      </c>
      <c r="B130" s="332" t="str">
        <f>'Okul Kurum Listesi'!B131</f>
        <v>TÜRKÖZÜ OĞUZHAN MTAL</v>
      </c>
      <c r="C130" s="284"/>
      <c r="D130" s="285"/>
      <c r="E130" s="286">
        <f t="shared" si="483"/>
        <v>0</v>
      </c>
      <c r="F130" s="285"/>
      <c r="G130" s="285"/>
      <c r="H130" s="286">
        <f t="shared" si="484"/>
        <v>0</v>
      </c>
      <c r="I130" s="285"/>
      <c r="J130" s="285"/>
      <c r="K130" s="286">
        <f t="shared" si="485"/>
        <v>0</v>
      </c>
      <c r="L130" s="285"/>
      <c r="M130" s="285"/>
      <c r="N130" s="286">
        <f t="shared" si="486"/>
        <v>0</v>
      </c>
      <c r="O130" s="285"/>
      <c r="P130" s="285"/>
      <c r="Q130" s="286">
        <f t="shared" si="487"/>
        <v>0</v>
      </c>
      <c r="R130" s="298"/>
      <c r="S130" s="298"/>
      <c r="T130" s="288">
        <f t="shared" si="488"/>
        <v>0</v>
      </c>
      <c r="U130" s="284"/>
      <c r="V130" s="285"/>
      <c r="W130" s="286">
        <f t="shared" si="489"/>
        <v>0</v>
      </c>
      <c r="X130" s="285"/>
      <c r="Y130" s="285"/>
      <c r="Z130" s="286">
        <f t="shared" si="490"/>
        <v>0</v>
      </c>
      <c r="AA130" s="285"/>
      <c r="AB130" s="285"/>
      <c r="AC130" s="286">
        <f t="shared" si="491"/>
        <v>0</v>
      </c>
      <c r="AD130" s="285"/>
      <c r="AE130" s="285"/>
      <c r="AF130" s="286">
        <f t="shared" si="492"/>
        <v>0</v>
      </c>
      <c r="AG130" s="285"/>
      <c r="AH130" s="285"/>
      <c r="AI130" s="286">
        <f t="shared" si="493"/>
        <v>0</v>
      </c>
      <c r="AJ130" s="285"/>
      <c r="AK130" s="285"/>
      <c r="AL130" s="288">
        <f t="shared" si="494"/>
        <v>0</v>
      </c>
      <c r="AM130" s="284"/>
      <c r="AN130" s="285"/>
      <c r="AO130" s="286">
        <f t="shared" si="495"/>
        <v>0</v>
      </c>
      <c r="AP130" s="285"/>
      <c r="AQ130" s="285"/>
      <c r="AR130" s="286">
        <f t="shared" si="496"/>
        <v>0</v>
      </c>
      <c r="AS130" s="285"/>
      <c r="AT130" s="285"/>
      <c r="AU130" s="286">
        <f t="shared" si="497"/>
        <v>0</v>
      </c>
      <c r="AV130" s="285"/>
      <c r="AW130" s="285"/>
      <c r="AX130" s="286">
        <f t="shared" si="498"/>
        <v>0</v>
      </c>
      <c r="AY130" s="285"/>
      <c r="AZ130" s="285"/>
      <c r="BA130" s="286">
        <f t="shared" si="499"/>
        <v>0</v>
      </c>
      <c r="BB130" s="285"/>
      <c r="BC130" s="285"/>
      <c r="BD130" s="288">
        <f t="shared" si="500"/>
        <v>0</v>
      </c>
    </row>
    <row r="131" spans="1:56" ht="15.75" customHeight="1">
      <c r="A131" s="334" t="str">
        <f>'Okul Kurum Listesi'!A132</f>
        <v>MAMAK</v>
      </c>
      <c r="B131" s="332" t="str">
        <f>'Okul Kurum Listesi'!B132</f>
        <v>ÜREĞİL MTAL</v>
      </c>
      <c r="C131" s="284"/>
      <c r="D131" s="285"/>
      <c r="E131" s="286">
        <f t="shared" si="483"/>
        <v>0</v>
      </c>
      <c r="F131" s="285"/>
      <c r="G131" s="285"/>
      <c r="H131" s="286">
        <f t="shared" si="484"/>
        <v>0</v>
      </c>
      <c r="I131" s="285"/>
      <c r="J131" s="285"/>
      <c r="K131" s="286">
        <f t="shared" si="485"/>
        <v>0</v>
      </c>
      <c r="L131" s="285"/>
      <c r="M131" s="285"/>
      <c r="N131" s="286">
        <f t="shared" si="486"/>
        <v>0</v>
      </c>
      <c r="O131" s="285"/>
      <c r="P131" s="285"/>
      <c r="Q131" s="286">
        <f t="shared" si="487"/>
        <v>0</v>
      </c>
      <c r="R131" s="298"/>
      <c r="S131" s="298"/>
      <c r="T131" s="288">
        <f t="shared" si="488"/>
        <v>0</v>
      </c>
      <c r="U131" s="284"/>
      <c r="V131" s="285"/>
      <c r="W131" s="286">
        <f t="shared" si="489"/>
        <v>0</v>
      </c>
      <c r="X131" s="285"/>
      <c r="Y131" s="285"/>
      <c r="Z131" s="286">
        <f t="shared" si="490"/>
        <v>0</v>
      </c>
      <c r="AA131" s="285"/>
      <c r="AB131" s="285"/>
      <c r="AC131" s="286">
        <f t="shared" si="491"/>
        <v>0</v>
      </c>
      <c r="AD131" s="285"/>
      <c r="AE131" s="285"/>
      <c r="AF131" s="286">
        <f t="shared" si="492"/>
        <v>0</v>
      </c>
      <c r="AG131" s="285"/>
      <c r="AH131" s="285"/>
      <c r="AI131" s="286">
        <f t="shared" si="493"/>
        <v>0</v>
      </c>
      <c r="AJ131" s="285"/>
      <c r="AK131" s="285"/>
      <c r="AL131" s="288">
        <f t="shared" si="494"/>
        <v>0</v>
      </c>
      <c r="AM131" s="284"/>
      <c r="AN131" s="285"/>
      <c r="AO131" s="286">
        <f t="shared" si="495"/>
        <v>0</v>
      </c>
      <c r="AP131" s="285"/>
      <c r="AQ131" s="285"/>
      <c r="AR131" s="286">
        <f t="shared" si="496"/>
        <v>0</v>
      </c>
      <c r="AS131" s="285"/>
      <c r="AT131" s="285"/>
      <c r="AU131" s="286">
        <f t="shared" si="497"/>
        <v>0</v>
      </c>
      <c r="AV131" s="285"/>
      <c r="AW131" s="285"/>
      <c r="AX131" s="286">
        <f t="shared" si="498"/>
        <v>0</v>
      </c>
      <c r="AY131" s="285"/>
      <c r="AZ131" s="285"/>
      <c r="BA131" s="286">
        <f t="shared" si="499"/>
        <v>0</v>
      </c>
      <c r="BB131" s="285"/>
      <c r="BC131" s="285"/>
      <c r="BD131" s="288">
        <f t="shared" si="500"/>
        <v>0</v>
      </c>
    </row>
    <row r="132" spans="1:56" ht="15.75" customHeight="1">
      <c r="A132" s="267" t="str">
        <f>'Okul Kurum Listesi'!A133</f>
        <v>MAMAK  TOPLAMI</v>
      </c>
      <c r="B132" s="263">
        <f>'Okul Kurum Listesi'!B133</f>
        <v>13</v>
      </c>
      <c r="C132" s="289">
        <f>SUM(C119:C131)</f>
        <v>0</v>
      </c>
      <c r="D132" s="290">
        <f t="shared" ref="D132:BD132" si="501">SUM(D119:D131)</f>
        <v>0</v>
      </c>
      <c r="E132" s="290">
        <f t="shared" si="501"/>
        <v>0</v>
      </c>
      <c r="F132" s="290">
        <f t="shared" si="501"/>
        <v>0</v>
      </c>
      <c r="G132" s="290">
        <f t="shared" si="501"/>
        <v>0</v>
      </c>
      <c r="H132" s="290">
        <f t="shared" si="501"/>
        <v>0</v>
      </c>
      <c r="I132" s="290">
        <f t="shared" si="501"/>
        <v>0</v>
      </c>
      <c r="J132" s="290">
        <f t="shared" si="501"/>
        <v>0</v>
      </c>
      <c r="K132" s="290">
        <f t="shared" si="501"/>
        <v>0</v>
      </c>
      <c r="L132" s="290">
        <f t="shared" si="501"/>
        <v>0</v>
      </c>
      <c r="M132" s="290">
        <f t="shared" si="501"/>
        <v>0</v>
      </c>
      <c r="N132" s="290">
        <f t="shared" si="501"/>
        <v>0</v>
      </c>
      <c r="O132" s="290">
        <f t="shared" si="501"/>
        <v>0</v>
      </c>
      <c r="P132" s="290">
        <f t="shared" si="501"/>
        <v>0</v>
      </c>
      <c r="Q132" s="290">
        <f t="shared" si="501"/>
        <v>0</v>
      </c>
      <c r="R132" s="304">
        <f t="shared" si="501"/>
        <v>0</v>
      </c>
      <c r="S132" s="304">
        <f t="shared" si="501"/>
        <v>0</v>
      </c>
      <c r="T132" s="292">
        <f t="shared" si="501"/>
        <v>0</v>
      </c>
      <c r="U132" s="289">
        <f t="shared" si="501"/>
        <v>0</v>
      </c>
      <c r="V132" s="290">
        <f t="shared" si="501"/>
        <v>0</v>
      </c>
      <c r="W132" s="290">
        <f t="shared" si="501"/>
        <v>0</v>
      </c>
      <c r="X132" s="290">
        <f t="shared" si="501"/>
        <v>0</v>
      </c>
      <c r="Y132" s="290">
        <f t="shared" si="501"/>
        <v>0</v>
      </c>
      <c r="Z132" s="290">
        <f t="shared" si="501"/>
        <v>0</v>
      </c>
      <c r="AA132" s="290">
        <f t="shared" si="501"/>
        <v>0</v>
      </c>
      <c r="AB132" s="290">
        <f t="shared" si="501"/>
        <v>0</v>
      </c>
      <c r="AC132" s="290">
        <f t="shared" si="501"/>
        <v>0</v>
      </c>
      <c r="AD132" s="290">
        <f t="shared" si="501"/>
        <v>0</v>
      </c>
      <c r="AE132" s="290">
        <f t="shared" si="501"/>
        <v>0</v>
      </c>
      <c r="AF132" s="290">
        <f t="shared" si="501"/>
        <v>0</v>
      </c>
      <c r="AG132" s="290">
        <f t="shared" si="501"/>
        <v>0</v>
      </c>
      <c r="AH132" s="290">
        <f t="shared" si="501"/>
        <v>0</v>
      </c>
      <c r="AI132" s="290">
        <f t="shared" si="501"/>
        <v>0</v>
      </c>
      <c r="AJ132" s="290">
        <f t="shared" si="501"/>
        <v>0</v>
      </c>
      <c r="AK132" s="290">
        <f t="shared" si="501"/>
        <v>0</v>
      </c>
      <c r="AL132" s="292">
        <f t="shared" si="501"/>
        <v>0</v>
      </c>
      <c r="AM132" s="289">
        <f t="shared" si="501"/>
        <v>0</v>
      </c>
      <c r="AN132" s="290">
        <f t="shared" si="501"/>
        <v>0</v>
      </c>
      <c r="AO132" s="290">
        <f t="shared" si="501"/>
        <v>0</v>
      </c>
      <c r="AP132" s="290">
        <f t="shared" si="501"/>
        <v>0</v>
      </c>
      <c r="AQ132" s="290">
        <f t="shared" si="501"/>
        <v>0</v>
      </c>
      <c r="AR132" s="290">
        <f t="shared" si="501"/>
        <v>0</v>
      </c>
      <c r="AS132" s="290">
        <f t="shared" si="501"/>
        <v>0</v>
      </c>
      <c r="AT132" s="290">
        <f t="shared" si="501"/>
        <v>0</v>
      </c>
      <c r="AU132" s="290">
        <f t="shared" si="501"/>
        <v>0</v>
      </c>
      <c r="AV132" s="290">
        <f t="shared" si="501"/>
        <v>0</v>
      </c>
      <c r="AW132" s="290">
        <f t="shared" si="501"/>
        <v>0</v>
      </c>
      <c r="AX132" s="290">
        <f t="shared" si="501"/>
        <v>0</v>
      </c>
      <c r="AY132" s="290">
        <f t="shared" si="501"/>
        <v>0</v>
      </c>
      <c r="AZ132" s="290">
        <f t="shared" si="501"/>
        <v>0</v>
      </c>
      <c r="BA132" s="290">
        <f t="shared" si="501"/>
        <v>0</v>
      </c>
      <c r="BB132" s="290">
        <f t="shared" si="501"/>
        <v>0</v>
      </c>
      <c r="BC132" s="290">
        <f t="shared" si="501"/>
        <v>0</v>
      </c>
      <c r="BD132" s="292">
        <f t="shared" si="501"/>
        <v>0</v>
      </c>
    </row>
    <row r="133" spans="1:56" ht="15.75" customHeight="1">
      <c r="A133" s="338" t="str">
        <f>'Okul Kurum Listesi'!A134</f>
        <v>NALLIHAN</v>
      </c>
      <c r="B133" s="333" t="str">
        <f>'Okul Kurum Listesi'!B134</f>
        <v>ÇAYIRHAN TURGAY CİNER MTAL</v>
      </c>
      <c r="C133" s="284"/>
      <c r="D133" s="285"/>
      <c r="E133" s="286">
        <f t="shared" ref="E133:E136" si="502">SUM(C133:D133)</f>
        <v>0</v>
      </c>
      <c r="F133" s="285"/>
      <c r="G133" s="285"/>
      <c r="H133" s="286">
        <f t="shared" ref="H133:H136" si="503">SUM(F133:G133)</f>
        <v>0</v>
      </c>
      <c r="I133" s="285"/>
      <c r="J133" s="285"/>
      <c r="K133" s="286">
        <f t="shared" ref="K133:K136" si="504">SUM(I133:J133)</f>
        <v>0</v>
      </c>
      <c r="L133" s="285"/>
      <c r="M133" s="285"/>
      <c r="N133" s="286">
        <f t="shared" ref="N133:N136" si="505">SUM(L133:M133)</f>
        <v>0</v>
      </c>
      <c r="O133" s="285"/>
      <c r="P133" s="285"/>
      <c r="Q133" s="286">
        <f t="shared" ref="Q133:Q136" si="506">SUM(O133:P133)</f>
        <v>0</v>
      </c>
      <c r="R133" s="298"/>
      <c r="S133" s="298"/>
      <c r="T133" s="288">
        <f t="shared" ref="T133:T136" si="507">SUM(R133:S133)</f>
        <v>0</v>
      </c>
      <c r="U133" s="284"/>
      <c r="V133" s="285"/>
      <c r="W133" s="286">
        <f t="shared" ref="W133:W136" si="508">SUM(U133:V133)</f>
        <v>0</v>
      </c>
      <c r="X133" s="285"/>
      <c r="Y133" s="285"/>
      <c r="Z133" s="286">
        <f t="shared" ref="Z133:Z136" si="509">SUM(X133:Y133)</f>
        <v>0</v>
      </c>
      <c r="AA133" s="285"/>
      <c r="AB133" s="285"/>
      <c r="AC133" s="286">
        <f t="shared" ref="AC133:AC136" si="510">SUM(AA133:AB133)</f>
        <v>0</v>
      </c>
      <c r="AD133" s="285"/>
      <c r="AE133" s="285"/>
      <c r="AF133" s="286">
        <f t="shared" ref="AF133:AF136" si="511">SUM(AD133:AE133)</f>
        <v>0</v>
      </c>
      <c r="AG133" s="285"/>
      <c r="AH133" s="285"/>
      <c r="AI133" s="286">
        <f t="shared" ref="AI133:AI136" si="512">SUM(AG133:AH133)</f>
        <v>0</v>
      </c>
      <c r="AJ133" s="285"/>
      <c r="AK133" s="285"/>
      <c r="AL133" s="288">
        <f t="shared" ref="AL133:AL136" si="513">SUM(AJ133:AK133)</f>
        <v>0</v>
      </c>
      <c r="AM133" s="284"/>
      <c r="AN133" s="285"/>
      <c r="AO133" s="286">
        <f t="shared" ref="AO133:AO136" si="514">SUM(AM133:AN133)</f>
        <v>0</v>
      </c>
      <c r="AP133" s="285"/>
      <c r="AQ133" s="285"/>
      <c r="AR133" s="286">
        <f t="shared" ref="AR133:AR136" si="515">SUM(AP133:AQ133)</f>
        <v>0</v>
      </c>
      <c r="AS133" s="285"/>
      <c r="AT133" s="285"/>
      <c r="AU133" s="286">
        <f t="shared" ref="AU133:AU136" si="516">SUM(AS133:AT133)</f>
        <v>0</v>
      </c>
      <c r="AV133" s="285"/>
      <c r="AW133" s="285"/>
      <c r="AX133" s="286">
        <f t="shared" ref="AX133:AX136" si="517">SUM(AV133:AW133)</f>
        <v>0</v>
      </c>
      <c r="AY133" s="285"/>
      <c r="AZ133" s="285"/>
      <c r="BA133" s="286">
        <f t="shared" ref="BA133:BA136" si="518">SUM(AY133:AZ133)</f>
        <v>0</v>
      </c>
      <c r="BB133" s="285"/>
      <c r="BC133" s="285"/>
      <c r="BD133" s="288">
        <f t="shared" ref="BD133:BD136" si="519">SUM(BB133:BC133)</f>
        <v>0</v>
      </c>
    </row>
    <row r="134" spans="1:56" ht="15.75" customHeight="1">
      <c r="A134" s="338" t="str">
        <f>'Okul Kurum Listesi'!A135</f>
        <v>NALLIHAN</v>
      </c>
      <c r="B134" s="333" t="str">
        <f>'Okul Kurum Listesi'!B135</f>
        <v>FETTAH GÜNGÖR MTAL</v>
      </c>
      <c r="C134" s="284"/>
      <c r="D134" s="285"/>
      <c r="E134" s="286">
        <f t="shared" si="502"/>
        <v>0</v>
      </c>
      <c r="F134" s="285"/>
      <c r="G134" s="285"/>
      <c r="H134" s="286">
        <f t="shared" si="503"/>
        <v>0</v>
      </c>
      <c r="I134" s="285"/>
      <c r="J134" s="285"/>
      <c r="K134" s="286">
        <f t="shared" si="504"/>
        <v>0</v>
      </c>
      <c r="L134" s="285"/>
      <c r="M134" s="285"/>
      <c r="N134" s="286">
        <f t="shared" si="505"/>
        <v>0</v>
      </c>
      <c r="O134" s="285"/>
      <c r="P134" s="285"/>
      <c r="Q134" s="286">
        <f t="shared" si="506"/>
        <v>0</v>
      </c>
      <c r="R134" s="298"/>
      <c r="S134" s="298"/>
      <c r="T134" s="288">
        <f t="shared" si="507"/>
        <v>0</v>
      </c>
      <c r="U134" s="284"/>
      <c r="V134" s="285"/>
      <c r="W134" s="286">
        <f t="shared" si="508"/>
        <v>0</v>
      </c>
      <c r="X134" s="285"/>
      <c r="Y134" s="285"/>
      <c r="Z134" s="286">
        <f t="shared" si="509"/>
        <v>0</v>
      </c>
      <c r="AA134" s="285"/>
      <c r="AB134" s="285"/>
      <c r="AC134" s="286">
        <f t="shared" si="510"/>
        <v>0</v>
      </c>
      <c r="AD134" s="285"/>
      <c r="AE134" s="285"/>
      <c r="AF134" s="286">
        <f t="shared" si="511"/>
        <v>0</v>
      </c>
      <c r="AG134" s="285"/>
      <c r="AH134" s="285"/>
      <c r="AI134" s="286">
        <f t="shared" si="512"/>
        <v>0</v>
      </c>
      <c r="AJ134" s="285"/>
      <c r="AK134" s="285"/>
      <c r="AL134" s="288">
        <f t="shared" si="513"/>
        <v>0</v>
      </c>
      <c r="AM134" s="284"/>
      <c r="AN134" s="285"/>
      <c r="AO134" s="286">
        <f t="shared" si="514"/>
        <v>0</v>
      </c>
      <c r="AP134" s="285"/>
      <c r="AQ134" s="285"/>
      <c r="AR134" s="286">
        <f t="shared" si="515"/>
        <v>0</v>
      </c>
      <c r="AS134" s="285"/>
      <c r="AT134" s="285"/>
      <c r="AU134" s="286">
        <f t="shared" si="516"/>
        <v>0</v>
      </c>
      <c r="AV134" s="285"/>
      <c r="AW134" s="285"/>
      <c r="AX134" s="286">
        <f t="shared" si="517"/>
        <v>0</v>
      </c>
      <c r="AY134" s="285"/>
      <c r="AZ134" s="285"/>
      <c r="BA134" s="286">
        <f t="shared" si="518"/>
        <v>0</v>
      </c>
      <c r="BB134" s="285"/>
      <c r="BC134" s="285"/>
      <c r="BD134" s="288">
        <f t="shared" si="519"/>
        <v>0</v>
      </c>
    </row>
    <row r="135" spans="1:56" ht="15.75" customHeight="1">
      <c r="A135" s="338" t="str">
        <f>'Okul Kurum Listesi'!A136</f>
        <v>NALLIHAN</v>
      </c>
      <c r="B135" s="333" t="str">
        <f>'Okul Kurum Listesi'!B136</f>
        <v xml:space="preserve">NALLIHAN ŞEHİT HULKİ BEYDİLİ MTAL </v>
      </c>
      <c r="C135" s="284"/>
      <c r="D135" s="285"/>
      <c r="E135" s="286">
        <f t="shared" si="502"/>
        <v>0</v>
      </c>
      <c r="F135" s="285"/>
      <c r="G135" s="285"/>
      <c r="H135" s="286">
        <f t="shared" si="503"/>
        <v>0</v>
      </c>
      <c r="I135" s="285"/>
      <c r="J135" s="285"/>
      <c r="K135" s="286">
        <f t="shared" si="504"/>
        <v>0</v>
      </c>
      <c r="L135" s="285"/>
      <c r="M135" s="285"/>
      <c r="N135" s="286">
        <f t="shared" si="505"/>
        <v>0</v>
      </c>
      <c r="O135" s="285"/>
      <c r="P135" s="285"/>
      <c r="Q135" s="286">
        <f t="shared" si="506"/>
        <v>0</v>
      </c>
      <c r="R135" s="298"/>
      <c r="S135" s="298"/>
      <c r="T135" s="288">
        <f t="shared" si="507"/>
        <v>0</v>
      </c>
      <c r="U135" s="284"/>
      <c r="V135" s="285"/>
      <c r="W135" s="286">
        <f t="shared" si="508"/>
        <v>0</v>
      </c>
      <c r="X135" s="285"/>
      <c r="Y135" s="285"/>
      <c r="Z135" s="286">
        <f t="shared" si="509"/>
        <v>0</v>
      </c>
      <c r="AA135" s="285"/>
      <c r="AB135" s="285"/>
      <c r="AC135" s="286">
        <f t="shared" si="510"/>
        <v>0</v>
      </c>
      <c r="AD135" s="285"/>
      <c r="AE135" s="285"/>
      <c r="AF135" s="286">
        <f t="shared" si="511"/>
        <v>0</v>
      </c>
      <c r="AG135" s="285"/>
      <c r="AH135" s="285"/>
      <c r="AI135" s="286">
        <f t="shared" si="512"/>
        <v>0</v>
      </c>
      <c r="AJ135" s="285"/>
      <c r="AK135" s="285"/>
      <c r="AL135" s="288">
        <f t="shared" si="513"/>
        <v>0</v>
      </c>
      <c r="AM135" s="284"/>
      <c r="AN135" s="285"/>
      <c r="AO135" s="286">
        <f t="shared" si="514"/>
        <v>0</v>
      </c>
      <c r="AP135" s="285"/>
      <c r="AQ135" s="285"/>
      <c r="AR135" s="286">
        <f t="shared" si="515"/>
        <v>0</v>
      </c>
      <c r="AS135" s="285"/>
      <c r="AT135" s="285"/>
      <c r="AU135" s="286">
        <f t="shared" si="516"/>
        <v>0</v>
      </c>
      <c r="AV135" s="285"/>
      <c r="AW135" s="285"/>
      <c r="AX135" s="286">
        <f t="shared" si="517"/>
        <v>0</v>
      </c>
      <c r="AY135" s="285"/>
      <c r="AZ135" s="285"/>
      <c r="BA135" s="286">
        <f t="shared" si="518"/>
        <v>0</v>
      </c>
      <c r="BB135" s="285"/>
      <c r="BC135" s="285"/>
      <c r="BD135" s="288">
        <f t="shared" si="519"/>
        <v>0</v>
      </c>
    </row>
    <row r="136" spans="1:56" ht="15.75" customHeight="1">
      <c r="A136" s="338" t="str">
        <f>'Okul Kurum Listesi'!A137</f>
        <v>NALLIHAN</v>
      </c>
      <c r="B136" s="333" t="str">
        <f>'Okul Kurum Listesi'!B137</f>
        <v>ŞEHİT ÖMER BOZTEPE ÇPL</v>
      </c>
      <c r="C136" s="284"/>
      <c r="D136" s="285"/>
      <c r="E136" s="286">
        <f t="shared" si="502"/>
        <v>0</v>
      </c>
      <c r="F136" s="285"/>
      <c r="G136" s="285"/>
      <c r="H136" s="286">
        <f t="shared" si="503"/>
        <v>0</v>
      </c>
      <c r="I136" s="285"/>
      <c r="J136" s="285"/>
      <c r="K136" s="286">
        <f t="shared" si="504"/>
        <v>0</v>
      </c>
      <c r="L136" s="285"/>
      <c r="M136" s="285"/>
      <c r="N136" s="286">
        <f t="shared" si="505"/>
        <v>0</v>
      </c>
      <c r="O136" s="285"/>
      <c r="P136" s="285"/>
      <c r="Q136" s="286">
        <f t="shared" si="506"/>
        <v>0</v>
      </c>
      <c r="R136" s="298"/>
      <c r="S136" s="298"/>
      <c r="T136" s="288">
        <f t="shared" si="507"/>
        <v>0</v>
      </c>
      <c r="U136" s="284"/>
      <c r="V136" s="285"/>
      <c r="W136" s="286">
        <f t="shared" si="508"/>
        <v>0</v>
      </c>
      <c r="X136" s="285"/>
      <c r="Y136" s="285"/>
      <c r="Z136" s="286">
        <f t="shared" si="509"/>
        <v>0</v>
      </c>
      <c r="AA136" s="285"/>
      <c r="AB136" s="285"/>
      <c r="AC136" s="286">
        <f t="shared" si="510"/>
        <v>0</v>
      </c>
      <c r="AD136" s="285"/>
      <c r="AE136" s="285"/>
      <c r="AF136" s="286">
        <f t="shared" si="511"/>
        <v>0</v>
      </c>
      <c r="AG136" s="285"/>
      <c r="AH136" s="285"/>
      <c r="AI136" s="286">
        <f t="shared" si="512"/>
        <v>0</v>
      </c>
      <c r="AJ136" s="285"/>
      <c r="AK136" s="285"/>
      <c r="AL136" s="288">
        <f t="shared" si="513"/>
        <v>0</v>
      </c>
      <c r="AM136" s="284"/>
      <c r="AN136" s="285"/>
      <c r="AO136" s="286">
        <f t="shared" si="514"/>
        <v>0</v>
      </c>
      <c r="AP136" s="285"/>
      <c r="AQ136" s="285"/>
      <c r="AR136" s="286">
        <f t="shared" si="515"/>
        <v>0</v>
      </c>
      <c r="AS136" s="285"/>
      <c r="AT136" s="285"/>
      <c r="AU136" s="286">
        <f t="shared" si="516"/>
        <v>0</v>
      </c>
      <c r="AV136" s="285"/>
      <c r="AW136" s="285"/>
      <c r="AX136" s="286">
        <f t="shared" si="517"/>
        <v>0</v>
      </c>
      <c r="AY136" s="285"/>
      <c r="AZ136" s="285"/>
      <c r="BA136" s="286">
        <f t="shared" si="518"/>
        <v>0</v>
      </c>
      <c r="BB136" s="285"/>
      <c r="BC136" s="285"/>
      <c r="BD136" s="288">
        <f t="shared" si="519"/>
        <v>0</v>
      </c>
    </row>
    <row r="137" spans="1:56" ht="18">
      <c r="A137" s="339" t="str">
        <f>'Okul Kurum Listesi'!A138</f>
        <v>NALLIHAN TOPLAMI</v>
      </c>
      <c r="B137" s="262">
        <f>'Okul Kurum Listesi'!B138</f>
        <v>4</v>
      </c>
      <c r="C137" s="272">
        <f t="shared" ref="C137:D137" si="520">SUM(C133:C136)</f>
        <v>0</v>
      </c>
      <c r="D137" s="273">
        <f t="shared" si="520"/>
        <v>0</v>
      </c>
      <c r="E137" s="273">
        <f>SUM(E133:E136)</f>
        <v>0</v>
      </c>
      <c r="F137" s="273">
        <f t="shared" ref="F137:BD137" si="521">SUM(F133:F136)</f>
        <v>0</v>
      </c>
      <c r="G137" s="273">
        <f t="shared" si="521"/>
        <v>0</v>
      </c>
      <c r="H137" s="273">
        <f>SUM(H133:H136)</f>
        <v>0</v>
      </c>
      <c r="I137" s="273">
        <f t="shared" si="521"/>
        <v>0</v>
      </c>
      <c r="J137" s="273">
        <f t="shared" si="521"/>
        <v>0</v>
      </c>
      <c r="K137" s="273">
        <f t="shared" si="521"/>
        <v>0</v>
      </c>
      <c r="L137" s="273">
        <f t="shared" si="521"/>
        <v>0</v>
      </c>
      <c r="M137" s="273">
        <f t="shared" si="521"/>
        <v>0</v>
      </c>
      <c r="N137" s="273">
        <f t="shared" si="521"/>
        <v>0</v>
      </c>
      <c r="O137" s="273">
        <f t="shared" si="521"/>
        <v>0</v>
      </c>
      <c r="P137" s="273">
        <f t="shared" si="521"/>
        <v>0</v>
      </c>
      <c r="Q137" s="273">
        <f t="shared" si="521"/>
        <v>0</v>
      </c>
      <c r="R137" s="305">
        <f t="shared" si="521"/>
        <v>0</v>
      </c>
      <c r="S137" s="305">
        <f t="shared" si="521"/>
        <v>0</v>
      </c>
      <c r="T137" s="274">
        <f t="shared" si="521"/>
        <v>0</v>
      </c>
      <c r="U137" s="272">
        <f t="shared" si="521"/>
        <v>0</v>
      </c>
      <c r="V137" s="273">
        <f t="shared" si="521"/>
        <v>0</v>
      </c>
      <c r="W137" s="273">
        <f t="shared" si="521"/>
        <v>0</v>
      </c>
      <c r="X137" s="273">
        <f t="shared" si="521"/>
        <v>0</v>
      </c>
      <c r="Y137" s="273">
        <f t="shared" si="521"/>
        <v>0</v>
      </c>
      <c r="Z137" s="273">
        <f t="shared" si="521"/>
        <v>0</v>
      </c>
      <c r="AA137" s="273">
        <f t="shared" si="521"/>
        <v>0</v>
      </c>
      <c r="AB137" s="273">
        <f t="shared" si="521"/>
        <v>0</v>
      </c>
      <c r="AC137" s="273">
        <f t="shared" si="521"/>
        <v>0</v>
      </c>
      <c r="AD137" s="273">
        <f t="shared" si="521"/>
        <v>0</v>
      </c>
      <c r="AE137" s="273">
        <f t="shared" si="521"/>
        <v>0</v>
      </c>
      <c r="AF137" s="273">
        <f t="shared" si="521"/>
        <v>0</v>
      </c>
      <c r="AG137" s="273">
        <f t="shared" si="521"/>
        <v>0</v>
      </c>
      <c r="AH137" s="273">
        <f t="shared" si="521"/>
        <v>0</v>
      </c>
      <c r="AI137" s="273">
        <f t="shared" si="521"/>
        <v>0</v>
      </c>
      <c r="AJ137" s="273">
        <f t="shared" si="521"/>
        <v>0</v>
      </c>
      <c r="AK137" s="273">
        <f t="shared" si="521"/>
        <v>0</v>
      </c>
      <c r="AL137" s="274">
        <f t="shared" si="521"/>
        <v>0</v>
      </c>
      <c r="AM137" s="272">
        <f t="shared" si="521"/>
        <v>0</v>
      </c>
      <c r="AN137" s="273">
        <f t="shared" si="521"/>
        <v>0</v>
      </c>
      <c r="AO137" s="273">
        <f t="shared" si="521"/>
        <v>0</v>
      </c>
      <c r="AP137" s="273">
        <f t="shared" si="521"/>
        <v>0</v>
      </c>
      <c r="AQ137" s="273">
        <f t="shared" si="521"/>
        <v>0</v>
      </c>
      <c r="AR137" s="273">
        <f t="shared" si="521"/>
        <v>0</v>
      </c>
      <c r="AS137" s="273">
        <f t="shared" si="521"/>
        <v>0</v>
      </c>
      <c r="AT137" s="273">
        <f t="shared" si="521"/>
        <v>0</v>
      </c>
      <c r="AU137" s="273">
        <f t="shared" si="521"/>
        <v>0</v>
      </c>
      <c r="AV137" s="273">
        <f t="shared" si="521"/>
        <v>0</v>
      </c>
      <c r="AW137" s="273">
        <f t="shared" si="521"/>
        <v>0</v>
      </c>
      <c r="AX137" s="273">
        <f t="shared" si="521"/>
        <v>0</v>
      </c>
      <c r="AY137" s="273">
        <f t="shared" si="521"/>
        <v>0</v>
      </c>
      <c r="AZ137" s="273">
        <f t="shared" si="521"/>
        <v>0</v>
      </c>
      <c r="BA137" s="273">
        <f t="shared" si="521"/>
        <v>0</v>
      </c>
      <c r="BB137" s="273">
        <f t="shared" si="521"/>
        <v>0</v>
      </c>
      <c r="BC137" s="273">
        <f t="shared" si="521"/>
        <v>0</v>
      </c>
      <c r="BD137" s="274">
        <f t="shared" si="521"/>
        <v>0</v>
      </c>
    </row>
    <row r="138" spans="1:56" ht="15.75" customHeight="1">
      <c r="A138" s="338" t="str">
        <f>'Okul Kurum Listesi'!A139</f>
        <v>POLATLI</v>
      </c>
      <c r="B138" s="333" t="str">
        <f>'Okul Kurum Listesi'!B139</f>
        <v>BEŞTEPE MTAL</v>
      </c>
      <c r="C138" s="284"/>
      <c r="D138" s="285"/>
      <c r="E138" s="286">
        <f t="shared" ref="E138:E141" si="522">SUM(C138:D138)</f>
        <v>0</v>
      </c>
      <c r="F138" s="285"/>
      <c r="G138" s="285"/>
      <c r="H138" s="286">
        <f t="shared" ref="H138:H141" si="523">SUM(F138:G138)</f>
        <v>0</v>
      </c>
      <c r="I138" s="285"/>
      <c r="J138" s="285"/>
      <c r="K138" s="286">
        <f t="shared" ref="K138:K141" si="524">SUM(I138:J138)</f>
        <v>0</v>
      </c>
      <c r="L138" s="285"/>
      <c r="M138" s="285"/>
      <c r="N138" s="286">
        <f t="shared" ref="N138:N141" si="525">SUM(L138:M138)</f>
        <v>0</v>
      </c>
      <c r="O138" s="285"/>
      <c r="P138" s="285"/>
      <c r="Q138" s="286">
        <f t="shared" ref="Q138:Q141" si="526">SUM(O138:P138)</f>
        <v>0</v>
      </c>
      <c r="R138" s="298"/>
      <c r="S138" s="298"/>
      <c r="T138" s="288">
        <f t="shared" ref="T138:T141" si="527">SUM(R138:S138)</f>
        <v>0</v>
      </c>
      <c r="U138" s="284"/>
      <c r="V138" s="285"/>
      <c r="W138" s="286">
        <f t="shared" ref="W138:W141" si="528">SUM(U138:V138)</f>
        <v>0</v>
      </c>
      <c r="X138" s="285"/>
      <c r="Y138" s="285"/>
      <c r="Z138" s="286">
        <f t="shared" ref="Z138:Z141" si="529">SUM(X138:Y138)</f>
        <v>0</v>
      </c>
      <c r="AA138" s="285"/>
      <c r="AB138" s="285"/>
      <c r="AC138" s="286">
        <f t="shared" ref="AC138:AC141" si="530">SUM(AA138:AB138)</f>
        <v>0</v>
      </c>
      <c r="AD138" s="285"/>
      <c r="AE138" s="285"/>
      <c r="AF138" s="286">
        <f t="shared" ref="AF138:AF141" si="531">SUM(AD138:AE138)</f>
        <v>0</v>
      </c>
      <c r="AG138" s="285"/>
      <c r="AH138" s="285"/>
      <c r="AI138" s="286">
        <f t="shared" ref="AI138:AI141" si="532">SUM(AG138:AH138)</f>
        <v>0</v>
      </c>
      <c r="AJ138" s="285"/>
      <c r="AK138" s="285"/>
      <c r="AL138" s="288">
        <f t="shared" ref="AL138:AL141" si="533">SUM(AJ138:AK138)</f>
        <v>0</v>
      </c>
      <c r="AM138" s="284"/>
      <c r="AN138" s="285"/>
      <c r="AO138" s="286">
        <f t="shared" ref="AO138:AO141" si="534">SUM(AM138:AN138)</f>
        <v>0</v>
      </c>
      <c r="AP138" s="285"/>
      <c r="AQ138" s="285"/>
      <c r="AR138" s="286">
        <f t="shared" ref="AR138:AR141" si="535">SUM(AP138:AQ138)</f>
        <v>0</v>
      </c>
      <c r="AS138" s="285"/>
      <c r="AT138" s="285"/>
      <c r="AU138" s="286">
        <f t="shared" ref="AU138:AU141" si="536">SUM(AS138:AT138)</f>
        <v>0</v>
      </c>
      <c r="AV138" s="285"/>
      <c r="AW138" s="285"/>
      <c r="AX138" s="286">
        <f t="shared" ref="AX138:AX141" si="537">SUM(AV138:AW138)</f>
        <v>0</v>
      </c>
      <c r="AY138" s="285"/>
      <c r="AZ138" s="285"/>
      <c r="BA138" s="286">
        <f t="shared" ref="BA138:BA141" si="538">SUM(AY138:AZ138)</f>
        <v>0</v>
      </c>
      <c r="BB138" s="285"/>
      <c r="BC138" s="285"/>
      <c r="BD138" s="288">
        <f t="shared" ref="BD138:BD141" si="539">SUM(BB138:BC138)</f>
        <v>0</v>
      </c>
    </row>
    <row r="139" spans="1:56" ht="15.75" customHeight="1">
      <c r="A139" s="338" t="str">
        <f>'Okul Kurum Listesi'!A140</f>
        <v>POLATLI</v>
      </c>
      <c r="B139" s="333" t="str">
        <f>'Okul Kurum Listesi'!B140</f>
        <v>FATİH MTAL</v>
      </c>
      <c r="C139" s="284"/>
      <c r="D139" s="285"/>
      <c r="E139" s="286">
        <f t="shared" si="522"/>
        <v>0</v>
      </c>
      <c r="F139" s="285"/>
      <c r="G139" s="285"/>
      <c r="H139" s="286">
        <f t="shared" si="523"/>
        <v>0</v>
      </c>
      <c r="I139" s="285"/>
      <c r="J139" s="285"/>
      <c r="K139" s="286">
        <f t="shared" si="524"/>
        <v>0</v>
      </c>
      <c r="L139" s="285"/>
      <c r="M139" s="285"/>
      <c r="N139" s="286">
        <f t="shared" si="525"/>
        <v>0</v>
      </c>
      <c r="O139" s="285"/>
      <c r="P139" s="285"/>
      <c r="Q139" s="286">
        <f t="shared" si="526"/>
        <v>0</v>
      </c>
      <c r="R139" s="298"/>
      <c r="S139" s="298"/>
      <c r="T139" s="288">
        <f t="shared" si="527"/>
        <v>0</v>
      </c>
      <c r="U139" s="284"/>
      <c r="V139" s="285"/>
      <c r="W139" s="286">
        <f t="shared" si="528"/>
        <v>0</v>
      </c>
      <c r="X139" s="285"/>
      <c r="Y139" s="285"/>
      <c r="Z139" s="286">
        <f t="shared" si="529"/>
        <v>0</v>
      </c>
      <c r="AA139" s="285"/>
      <c r="AB139" s="285"/>
      <c r="AC139" s="286">
        <f t="shared" si="530"/>
        <v>0</v>
      </c>
      <c r="AD139" s="285"/>
      <c r="AE139" s="285"/>
      <c r="AF139" s="286">
        <f t="shared" si="531"/>
        <v>0</v>
      </c>
      <c r="AG139" s="285"/>
      <c r="AH139" s="285"/>
      <c r="AI139" s="286">
        <f t="shared" si="532"/>
        <v>0</v>
      </c>
      <c r="AJ139" s="285"/>
      <c r="AK139" s="285"/>
      <c r="AL139" s="288">
        <f t="shared" si="533"/>
        <v>0</v>
      </c>
      <c r="AM139" s="284"/>
      <c r="AN139" s="285"/>
      <c r="AO139" s="286">
        <f t="shared" si="534"/>
        <v>0</v>
      </c>
      <c r="AP139" s="285"/>
      <c r="AQ139" s="285"/>
      <c r="AR139" s="286">
        <f t="shared" si="535"/>
        <v>0</v>
      </c>
      <c r="AS139" s="285"/>
      <c r="AT139" s="285"/>
      <c r="AU139" s="286">
        <f t="shared" si="536"/>
        <v>0</v>
      </c>
      <c r="AV139" s="285"/>
      <c r="AW139" s="285"/>
      <c r="AX139" s="286">
        <f t="shared" si="537"/>
        <v>0</v>
      </c>
      <c r="AY139" s="285"/>
      <c r="AZ139" s="285"/>
      <c r="BA139" s="286">
        <f t="shared" si="538"/>
        <v>0</v>
      </c>
      <c r="BB139" s="285"/>
      <c r="BC139" s="285"/>
      <c r="BD139" s="288">
        <f t="shared" si="539"/>
        <v>0</v>
      </c>
    </row>
    <row r="140" spans="1:56" ht="15.75" customHeight="1">
      <c r="A140" s="338" t="str">
        <f>'Okul Kurum Listesi'!A141</f>
        <v>POLATLI</v>
      </c>
      <c r="B140" s="333" t="str">
        <f>'Okul Kurum Listesi'!B141</f>
        <v>GEVHER NESİBE MTAL</v>
      </c>
      <c r="C140" s="284"/>
      <c r="D140" s="285"/>
      <c r="E140" s="286">
        <f t="shared" si="522"/>
        <v>0</v>
      </c>
      <c r="F140" s="285"/>
      <c r="G140" s="285"/>
      <c r="H140" s="286">
        <f t="shared" si="523"/>
        <v>0</v>
      </c>
      <c r="I140" s="285"/>
      <c r="J140" s="285"/>
      <c r="K140" s="286">
        <f t="shared" si="524"/>
        <v>0</v>
      </c>
      <c r="L140" s="285"/>
      <c r="M140" s="285"/>
      <c r="N140" s="286">
        <f t="shared" si="525"/>
        <v>0</v>
      </c>
      <c r="O140" s="285"/>
      <c r="P140" s="285"/>
      <c r="Q140" s="286">
        <f t="shared" si="526"/>
        <v>0</v>
      </c>
      <c r="R140" s="298"/>
      <c r="S140" s="298"/>
      <c r="T140" s="288">
        <f t="shared" si="527"/>
        <v>0</v>
      </c>
      <c r="U140" s="284"/>
      <c r="V140" s="285"/>
      <c r="W140" s="286">
        <f t="shared" si="528"/>
        <v>0</v>
      </c>
      <c r="X140" s="285"/>
      <c r="Y140" s="285"/>
      <c r="Z140" s="286">
        <f t="shared" si="529"/>
        <v>0</v>
      </c>
      <c r="AA140" s="285"/>
      <c r="AB140" s="285"/>
      <c r="AC140" s="286">
        <f t="shared" si="530"/>
        <v>0</v>
      </c>
      <c r="AD140" s="285"/>
      <c r="AE140" s="285"/>
      <c r="AF140" s="286">
        <f t="shared" si="531"/>
        <v>0</v>
      </c>
      <c r="AG140" s="285"/>
      <c r="AH140" s="285"/>
      <c r="AI140" s="286">
        <f t="shared" si="532"/>
        <v>0</v>
      </c>
      <c r="AJ140" s="285"/>
      <c r="AK140" s="285"/>
      <c r="AL140" s="288">
        <f t="shared" si="533"/>
        <v>0</v>
      </c>
      <c r="AM140" s="284"/>
      <c r="AN140" s="285"/>
      <c r="AO140" s="286">
        <f t="shared" si="534"/>
        <v>0</v>
      </c>
      <c r="AP140" s="285"/>
      <c r="AQ140" s="285"/>
      <c r="AR140" s="286">
        <f t="shared" si="535"/>
        <v>0</v>
      </c>
      <c r="AS140" s="285"/>
      <c r="AT140" s="285"/>
      <c r="AU140" s="286">
        <f t="shared" si="536"/>
        <v>0</v>
      </c>
      <c r="AV140" s="285"/>
      <c r="AW140" s="285"/>
      <c r="AX140" s="286">
        <f t="shared" si="537"/>
        <v>0</v>
      </c>
      <c r="AY140" s="285"/>
      <c r="AZ140" s="285"/>
      <c r="BA140" s="286">
        <f t="shared" si="538"/>
        <v>0</v>
      </c>
      <c r="BB140" s="285"/>
      <c r="BC140" s="285"/>
      <c r="BD140" s="288">
        <f t="shared" si="539"/>
        <v>0</v>
      </c>
    </row>
    <row r="141" spans="1:56" ht="15.75" customHeight="1">
      <c r="A141" s="338" t="str">
        <f>'Okul Kurum Listesi'!A142</f>
        <v>POLATLI</v>
      </c>
      <c r="B141" s="333" t="str">
        <f>'Okul Kurum Listesi'!B142</f>
        <v>POLATLI MTAL</v>
      </c>
      <c r="C141" s="284"/>
      <c r="D141" s="285"/>
      <c r="E141" s="286">
        <f t="shared" si="522"/>
        <v>0</v>
      </c>
      <c r="F141" s="285"/>
      <c r="G141" s="285"/>
      <c r="H141" s="286">
        <f t="shared" si="523"/>
        <v>0</v>
      </c>
      <c r="I141" s="285"/>
      <c r="J141" s="285"/>
      <c r="K141" s="286">
        <f t="shared" si="524"/>
        <v>0</v>
      </c>
      <c r="L141" s="285"/>
      <c r="M141" s="285"/>
      <c r="N141" s="286">
        <f t="shared" si="525"/>
        <v>0</v>
      </c>
      <c r="O141" s="285"/>
      <c r="P141" s="285"/>
      <c r="Q141" s="286">
        <f t="shared" si="526"/>
        <v>0</v>
      </c>
      <c r="R141" s="298"/>
      <c r="S141" s="298"/>
      <c r="T141" s="288">
        <f t="shared" si="527"/>
        <v>0</v>
      </c>
      <c r="U141" s="284"/>
      <c r="V141" s="285"/>
      <c r="W141" s="286">
        <f t="shared" si="528"/>
        <v>0</v>
      </c>
      <c r="X141" s="285"/>
      <c r="Y141" s="285"/>
      <c r="Z141" s="286">
        <f t="shared" si="529"/>
        <v>0</v>
      </c>
      <c r="AA141" s="285"/>
      <c r="AB141" s="285"/>
      <c r="AC141" s="286">
        <f t="shared" si="530"/>
        <v>0</v>
      </c>
      <c r="AD141" s="285"/>
      <c r="AE141" s="285"/>
      <c r="AF141" s="286">
        <f t="shared" si="531"/>
        <v>0</v>
      </c>
      <c r="AG141" s="285"/>
      <c r="AH141" s="285"/>
      <c r="AI141" s="286">
        <f t="shared" si="532"/>
        <v>0</v>
      </c>
      <c r="AJ141" s="285"/>
      <c r="AK141" s="285"/>
      <c r="AL141" s="288">
        <f t="shared" si="533"/>
        <v>0</v>
      </c>
      <c r="AM141" s="284"/>
      <c r="AN141" s="285"/>
      <c r="AO141" s="286">
        <f t="shared" si="534"/>
        <v>0</v>
      </c>
      <c r="AP141" s="285"/>
      <c r="AQ141" s="285"/>
      <c r="AR141" s="286">
        <f t="shared" si="535"/>
        <v>0</v>
      </c>
      <c r="AS141" s="285"/>
      <c r="AT141" s="285"/>
      <c r="AU141" s="286">
        <f t="shared" si="536"/>
        <v>0</v>
      </c>
      <c r="AV141" s="285"/>
      <c r="AW141" s="285"/>
      <c r="AX141" s="286">
        <f t="shared" si="537"/>
        <v>0</v>
      </c>
      <c r="AY141" s="285"/>
      <c r="AZ141" s="285"/>
      <c r="BA141" s="286">
        <f t="shared" si="538"/>
        <v>0</v>
      </c>
      <c r="BB141" s="285"/>
      <c r="BC141" s="285"/>
      <c r="BD141" s="288">
        <f t="shared" si="539"/>
        <v>0</v>
      </c>
    </row>
    <row r="142" spans="1:56" ht="15.75" customHeight="1">
      <c r="A142" s="339" t="str">
        <f>'Okul Kurum Listesi'!A144</f>
        <v>POLATLI TOPLAMI</v>
      </c>
      <c r="B142" s="262">
        <f>'Okul Kurum Listesi'!B144</f>
        <v>5</v>
      </c>
      <c r="C142" s="272">
        <f t="shared" ref="C142:D142" si="540">SUM(C138:C141)</f>
        <v>0</v>
      </c>
      <c r="D142" s="273">
        <f t="shared" si="540"/>
        <v>0</v>
      </c>
      <c r="E142" s="273">
        <f>SUM(E138:E141)</f>
        <v>0</v>
      </c>
      <c r="F142" s="273">
        <f t="shared" ref="F142:BD142" si="541">SUM(F138:F141)</f>
        <v>0</v>
      </c>
      <c r="G142" s="273">
        <f t="shared" si="541"/>
        <v>0</v>
      </c>
      <c r="H142" s="273">
        <f t="shared" si="541"/>
        <v>0</v>
      </c>
      <c r="I142" s="273">
        <f t="shared" si="541"/>
        <v>0</v>
      </c>
      <c r="J142" s="273">
        <f t="shared" si="541"/>
        <v>0</v>
      </c>
      <c r="K142" s="273">
        <f t="shared" si="541"/>
        <v>0</v>
      </c>
      <c r="L142" s="273">
        <f t="shared" si="541"/>
        <v>0</v>
      </c>
      <c r="M142" s="273">
        <f t="shared" si="541"/>
        <v>0</v>
      </c>
      <c r="N142" s="273">
        <f t="shared" si="541"/>
        <v>0</v>
      </c>
      <c r="O142" s="273">
        <f t="shared" si="541"/>
        <v>0</v>
      </c>
      <c r="P142" s="273">
        <f t="shared" si="541"/>
        <v>0</v>
      </c>
      <c r="Q142" s="273">
        <f t="shared" si="541"/>
        <v>0</v>
      </c>
      <c r="R142" s="273">
        <f t="shared" si="541"/>
        <v>0</v>
      </c>
      <c r="S142" s="273">
        <f t="shared" si="541"/>
        <v>0</v>
      </c>
      <c r="T142" s="274">
        <f t="shared" si="541"/>
        <v>0</v>
      </c>
      <c r="U142" s="272">
        <f t="shared" si="541"/>
        <v>0</v>
      </c>
      <c r="V142" s="273">
        <f t="shared" si="541"/>
        <v>0</v>
      </c>
      <c r="W142" s="273">
        <f t="shared" si="541"/>
        <v>0</v>
      </c>
      <c r="X142" s="273">
        <f t="shared" si="541"/>
        <v>0</v>
      </c>
      <c r="Y142" s="273">
        <f t="shared" si="541"/>
        <v>0</v>
      </c>
      <c r="Z142" s="273">
        <f t="shared" si="541"/>
        <v>0</v>
      </c>
      <c r="AA142" s="273">
        <f t="shared" si="541"/>
        <v>0</v>
      </c>
      <c r="AB142" s="273">
        <f t="shared" si="541"/>
        <v>0</v>
      </c>
      <c r="AC142" s="273">
        <f t="shared" si="541"/>
        <v>0</v>
      </c>
      <c r="AD142" s="273">
        <f t="shared" si="541"/>
        <v>0</v>
      </c>
      <c r="AE142" s="273">
        <f t="shared" si="541"/>
        <v>0</v>
      </c>
      <c r="AF142" s="273">
        <f t="shared" si="541"/>
        <v>0</v>
      </c>
      <c r="AG142" s="273">
        <f t="shared" si="541"/>
        <v>0</v>
      </c>
      <c r="AH142" s="273">
        <f t="shared" si="541"/>
        <v>0</v>
      </c>
      <c r="AI142" s="273">
        <f t="shared" si="541"/>
        <v>0</v>
      </c>
      <c r="AJ142" s="273">
        <f t="shared" si="541"/>
        <v>0</v>
      </c>
      <c r="AK142" s="273">
        <f t="shared" si="541"/>
        <v>0</v>
      </c>
      <c r="AL142" s="274">
        <f t="shared" si="541"/>
        <v>0</v>
      </c>
      <c r="AM142" s="272">
        <f t="shared" si="541"/>
        <v>0</v>
      </c>
      <c r="AN142" s="273">
        <f t="shared" si="541"/>
        <v>0</v>
      </c>
      <c r="AO142" s="273">
        <f t="shared" si="541"/>
        <v>0</v>
      </c>
      <c r="AP142" s="273">
        <f t="shared" si="541"/>
        <v>0</v>
      </c>
      <c r="AQ142" s="273">
        <f t="shared" si="541"/>
        <v>0</v>
      </c>
      <c r="AR142" s="273">
        <f t="shared" si="541"/>
        <v>0</v>
      </c>
      <c r="AS142" s="273">
        <f t="shared" si="541"/>
        <v>0</v>
      </c>
      <c r="AT142" s="273">
        <f t="shared" si="541"/>
        <v>0</v>
      </c>
      <c r="AU142" s="273">
        <f t="shared" si="541"/>
        <v>0</v>
      </c>
      <c r="AV142" s="273">
        <f t="shared" si="541"/>
        <v>0</v>
      </c>
      <c r="AW142" s="273">
        <f t="shared" si="541"/>
        <v>0</v>
      </c>
      <c r="AX142" s="273">
        <f t="shared" si="541"/>
        <v>0</v>
      </c>
      <c r="AY142" s="273">
        <f t="shared" si="541"/>
        <v>0</v>
      </c>
      <c r="AZ142" s="273">
        <f t="shared" si="541"/>
        <v>0</v>
      </c>
      <c r="BA142" s="273">
        <f t="shared" si="541"/>
        <v>0</v>
      </c>
      <c r="BB142" s="273">
        <f t="shared" si="541"/>
        <v>0</v>
      </c>
      <c r="BC142" s="273">
        <f t="shared" si="541"/>
        <v>0</v>
      </c>
      <c r="BD142" s="274">
        <f t="shared" si="541"/>
        <v>0</v>
      </c>
    </row>
    <row r="143" spans="1:56" ht="15.75" customHeight="1">
      <c r="A143" s="340" t="str">
        <f>'Okul Kurum Listesi'!A145</f>
        <v>PURSAKLAR</v>
      </c>
      <c r="B143" s="265" t="str">
        <f>'Okul Kurum Listesi'!B145</f>
        <v>GÜZİDE ÜLKER MTAL</v>
      </c>
      <c r="C143" s="284"/>
      <c r="D143" s="285"/>
      <c r="E143" s="286">
        <f t="shared" ref="E143:E147" si="542">SUM(C143:D143)</f>
        <v>0</v>
      </c>
      <c r="F143" s="285"/>
      <c r="G143" s="285"/>
      <c r="H143" s="286">
        <f t="shared" ref="H143:H147" si="543">SUM(F143:G143)</f>
        <v>0</v>
      </c>
      <c r="I143" s="285"/>
      <c r="J143" s="285"/>
      <c r="K143" s="286">
        <f t="shared" ref="K143:K147" si="544">SUM(I143:J143)</f>
        <v>0</v>
      </c>
      <c r="L143" s="285"/>
      <c r="M143" s="285"/>
      <c r="N143" s="286">
        <f t="shared" ref="N143:N147" si="545">SUM(L143:M143)</f>
        <v>0</v>
      </c>
      <c r="O143" s="285"/>
      <c r="P143" s="285"/>
      <c r="Q143" s="286">
        <f t="shared" ref="Q143:Q147" si="546">SUM(O143:P143)</f>
        <v>0</v>
      </c>
      <c r="R143" s="298"/>
      <c r="S143" s="298"/>
      <c r="T143" s="288">
        <f t="shared" ref="T143:T147" si="547">SUM(R143:S143)</f>
        <v>0</v>
      </c>
      <c r="U143" s="284"/>
      <c r="V143" s="285"/>
      <c r="W143" s="286">
        <f t="shared" ref="W143:W147" si="548">SUM(U143:V143)</f>
        <v>0</v>
      </c>
      <c r="X143" s="285"/>
      <c r="Y143" s="285"/>
      <c r="Z143" s="286">
        <f t="shared" ref="Z143:Z147" si="549">SUM(X143:Y143)</f>
        <v>0</v>
      </c>
      <c r="AA143" s="285"/>
      <c r="AB143" s="285"/>
      <c r="AC143" s="286">
        <f t="shared" ref="AC143:AC147" si="550">SUM(AA143:AB143)</f>
        <v>0</v>
      </c>
      <c r="AD143" s="285"/>
      <c r="AE143" s="285"/>
      <c r="AF143" s="286">
        <f t="shared" ref="AF143:AF147" si="551">SUM(AD143:AE143)</f>
        <v>0</v>
      </c>
      <c r="AG143" s="285"/>
      <c r="AH143" s="285"/>
      <c r="AI143" s="286">
        <f t="shared" ref="AI143:AI147" si="552">SUM(AG143:AH143)</f>
        <v>0</v>
      </c>
      <c r="AJ143" s="285"/>
      <c r="AK143" s="285"/>
      <c r="AL143" s="288">
        <f t="shared" ref="AL143:AL147" si="553">SUM(AJ143:AK143)</f>
        <v>0</v>
      </c>
      <c r="AM143" s="284"/>
      <c r="AN143" s="285"/>
      <c r="AO143" s="286">
        <f t="shared" ref="AO143:AO147" si="554">SUM(AM143:AN143)</f>
        <v>0</v>
      </c>
      <c r="AP143" s="285"/>
      <c r="AQ143" s="285"/>
      <c r="AR143" s="286">
        <f t="shared" ref="AR143:AR147" si="555">SUM(AP143:AQ143)</f>
        <v>0</v>
      </c>
      <c r="AS143" s="285"/>
      <c r="AT143" s="285"/>
      <c r="AU143" s="286">
        <f t="shared" ref="AU143:AU147" si="556">SUM(AS143:AT143)</f>
        <v>0</v>
      </c>
      <c r="AV143" s="285"/>
      <c r="AW143" s="285"/>
      <c r="AX143" s="286">
        <f t="shared" ref="AX143:AX147" si="557">SUM(AV143:AW143)</f>
        <v>0</v>
      </c>
      <c r="AY143" s="285"/>
      <c r="AZ143" s="285"/>
      <c r="BA143" s="286">
        <f t="shared" ref="BA143:BA147" si="558">SUM(AY143:AZ143)</f>
        <v>0</v>
      </c>
      <c r="BB143" s="285"/>
      <c r="BC143" s="285"/>
      <c r="BD143" s="288">
        <f t="shared" ref="BD143:BD147" si="559">SUM(BB143:BC143)</f>
        <v>0</v>
      </c>
    </row>
    <row r="144" spans="1:56" ht="15.75" customHeight="1">
      <c r="A144" s="340" t="str">
        <f>'Okul Kurum Listesi'!A146</f>
        <v>PURSAKLAR</v>
      </c>
      <c r="B144" s="265" t="str">
        <f>'Okul Kurum Listesi'!B146</f>
        <v>PURSAKLAR İMKB MTAL</v>
      </c>
      <c r="C144" s="284"/>
      <c r="D144" s="285"/>
      <c r="E144" s="286">
        <f t="shared" si="542"/>
        <v>0</v>
      </c>
      <c r="F144" s="285"/>
      <c r="G144" s="285"/>
      <c r="H144" s="286">
        <f t="shared" si="543"/>
        <v>0</v>
      </c>
      <c r="I144" s="285"/>
      <c r="J144" s="285"/>
      <c r="K144" s="286">
        <f t="shared" si="544"/>
        <v>0</v>
      </c>
      <c r="L144" s="285"/>
      <c r="M144" s="285"/>
      <c r="N144" s="286">
        <f t="shared" si="545"/>
        <v>0</v>
      </c>
      <c r="O144" s="285"/>
      <c r="P144" s="285"/>
      <c r="Q144" s="286">
        <f t="shared" si="546"/>
        <v>0</v>
      </c>
      <c r="R144" s="298"/>
      <c r="S144" s="298"/>
      <c r="T144" s="288">
        <f t="shared" si="547"/>
        <v>0</v>
      </c>
      <c r="U144" s="284"/>
      <c r="V144" s="285"/>
      <c r="W144" s="286">
        <f t="shared" si="548"/>
        <v>0</v>
      </c>
      <c r="X144" s="285"/>
      <c r="Y144" s="285"/>
      <c r="Z144" s="286">
        <f t="shared" si="549"/>
        <v>0</v>
      </c>
      <c r="AA144" s="285"/>
      <c r="AB144" s="285"/>
      <c r="AC144" s="286">
        <f t="shared" si="550"/>
        <v>0</v>
      </c>
      <c r="AD144" s="285"/>
      <c r="AE144" s="285"/>
      <c r="AF144" s="286">
        <f t="shared" si="551"/>
        <v>0</v>
      </c>
      <c r="AG144" s="285"/>
      <c r="AH144" s="285"/>
      <c r="AI144" s="286">
        <f t="shared" si="552"/>
        <v>0</v>
      </c>
      <c r="AJ144" s="285"/>
      <c r="AK144" s="285"/>
      <c r="AL144" s="288">
        <f t="shared" si="553"/>
        <v>0</v>
      </c>
      <c r="AM144" s="284"/>
      <c r="AN144" s="285"/>
      <c r="AO144" s="286">
        <f t="shared" si="554"/>
        <v>0</v>
      </c>
      <c r="AP144" s="285"/>
      <c r="AQ144" s="285"/>
      <c r="AR144" s="286">
        <f t="shared" si="555"/>
        <v>0</v>
      </c>
      <c r="AS144" s="285"/>
      <c r="AT144" s="285"/>
      <c r="AU144" s="286">
        <f t="shared" si="556"/>
        <v>0</v>
      </c>
      <c r="AV144" s="285"/>
      <c r="AW144" s="285"/>
      <c r="AX144" s="286">
        <f t="shared" si="557"/>
        <v>0</v>
      </c>
      <c r="AY144" s="285"/>
      <c r="AZ144" s="285"/>
      <c r="BA144" s="286">
        <f t="shared" si="558"/>
        <v>0</v>
      </c>
      <c r="BB144" s="285"/>
      <c r="BC144" s="285"/>
      <c r="BD144" s="288">
        <f t="shared" si="559"/>
        <v>0</v>
      </c>
    </row>
    <row r="145" spans="1:56" ht="15.75" customHeight="1">
      <c r="A145" s="340" t="str">
        <f>'Okul Kurum Listesi'!A147</f>
        <v>PURSAKLAR</v>
      </c>
      <c r="B145" s="265" t="str">
        <f>'Okul Kurum Listesi'!B147</f>
        <v>PURSAKLAR MTAL</v>
      </c>
      <c r="C145" s="284"/>
      <c r="D145" s="285"/>
      <c r="E145" s="286">
        <f t="shared" si="542"/>
        <v>0</v>
      </c>
      <c r="F145" s="285"/>
      <c r="G145" s="285"/>
      <c r="H145" s="286">
        <f t="shared" si="543"/>
        <v>0</v>
      </c>
      <c r="I145" s="285"/>
      <c r="J145" s="285"/>
      <c r="K145" s="286">
        <f t="shared" si="544"/>
        <v>0</v>
      </c>
      <c r="L145" s="285"/>
      <c r="M145" s="285"/>
      <c r="N145" s="286">
        <f t="shared" si="545"/>
        <v>0</v>
      </c>
      <c r="O145" s="285"/>
      <c r="P145" s="285"/>
      <c r="Q145" s="286">
        <f t="shared" si="546"/>
        <v>0</v>
      </c>
      <c r="R145" s="298"/>
      <c r="S145" s="298"/>
      <c r="T145" s="288">
        <f t="shared" si="547"/>
        <v>0</v>
      </c>
      <c r="U145" s="284"/>
      <c r="V145" s="285"/>
      <c r="W145" s="286">
        <f t="shared" si="548"/>
        <v>0</v>
      </c>
      <c r="X145" s="285"/>
      <c r="Y145" s="285"/>
      <c r="Z145" s="286">
        <f t="shared" si="549"/>
        <v>0</v>
      </c>
      <c r="AA145" s="285"/>
      <c r="AB145" s="285"/>
      <c r="AC145" s="286">
        <f t="shared" si="550"/>
        <v>0</v>
      </c>
      <c r="AD145" s="285"/>
      <c r="AE145" s="285"/>
      <c r="AF145" s="286">
        <f t="shared" si="551"/>
        <v>0</v>
      </c>
      <c r="AG145" s="285"/>
      <c r="AH145" s="285"/>
      <c r="AI145" s="286">
        <f t="shared" si="552"/>
        <v>0</v>
      </c>
      <c r="AJ145" s="285"/>
      <c r="AK145" s="285"/>
      <c r="AL145" s="288">
        <f t="shared" si="553"/>
        <v>0</v>
      </c>
      <c r="AM145" s="284"/>
      <c r="AN145" s="285"/>
      <c r="AO145" s="286">
        <f t="shared" si="554"/>
        <v>0</v>
      </c>
      <c r="AP145" s="285"/>
      <c r="AQ145" s="285"/>
      <c r="AR145" s="286">
        <f t="shared" si="555"/>
        <v>0</v>
      </c>
      <c r="AS145" s="285"/>
      <c r="AT145" s="285"/>
      <c r="AU145" s="286">
        <f t="shared" si="556"/>
        <v>0</v>
      </c>
      <c r="AV145" s="285"/>
      <c r="AW145" s="285"/>
      <c r="AX145" s="286">
        <f t="shared" si="557"/>
        <v>0</v>
      </c>
      <c r="AY145" s="285"/>
      <c r="AZ145" s="285"/>
      <c r="BA145" s="286">
        <f t="shared" si="558"/>
        <v>0</v>
      </c>
      <c r="BB145" s="285"/>
      <c r="BC145" s="285"/>
      <c r="BD145" s="288">
        <f t="shared" si="559"/>
        <v>0</v>
      </c>
    </row>
    <row r="146" spans="1:56" ht="15.75" customHeight="1">
      <c r="A146" s="340" t="str">
        <f>'Okul Kurum Listesi'!A148</f>
        <v>PURSAKLAR</v>
      </c>
      <c r="B146" s="265" t="str">
        <f>'Okul Kurum Listesi'!B148</f>
        <v>ŞH.BÜYÜKELÇİ DANİŞ TUNALIGİL MTAL</v>
      </c>
      <c r="C146" s="284"/>
      <c r="D146" s="285"/>
      <c r="E146" s="286">
        <f t="shared" si="542"/>
        <v>0</v>
      </c>
      <c r="F146" s="285"/>
      <c r="G146" s="285"/>
      <c r="H146" s="286">
        <f t="shared" si="543"/>
        <v>0</v>
      </c>
      <c r="I146" s="285"/>
      <c r="J146" s="285"/>
      <c r="K146" s="286">
        <f t="shared" si="544"/>
        <v>0</v>
      </c>
      <c r="L146" s="285"/>
      <c r="M146" s="285"/>
      <c r="N146" s="286">
        <f t="shared" si="545"/>
        <v>0</v>
      </c>
      <c r="O146" s="285"/>
      <c r="P146" s="285"/>
      <c r="Q146" s="286">
        <f t="shared" si="546"/>
        <v>0</v>
      </c>
      <c r="R146" s="298"/>
      <c r="S146" s="298"/>
      <c r="T146" s="288">
        <f t="shared" si="547"/>
        <v>0</v>
      </c>
      <c r="U146" s="284"/>
      <c r="V146" s="285"/>
      <c r="W146" s="286">
        <f t="shared" si="548"/>
        <v>0</v>
      </c>
      <c r="X146" s="285"/>
      <c r="Y146" s="285"/>
      <c r="Z146" s="286">
        <f t="shared" si="549"/>
        <v>0</v>
      </c>
      <c r="AA146" s="285"/>
      <c r="AB146" s="285"/>
      <c r="AC146" s="286">
        <f t="shared" si="550"/>
        <v>0</v>
      </c>
      <c r="AD146" s="285"/>
      <c r="AE146" s="285"/>
      <c r="AF146" s="286">
        <f t="shared" si="551"/>
        <v>0</v>
      </c>
      <c r="AG146" s="285"/>
      <c r="AH146" s="285"/>
      <c r="AI146" s="286">
        <f t="shared" si="552"/>
        <v>0</v>
      </c>
      <c r="AJ146" s="285"/>
      <c r="AK146" s="285"/>
      <c r="AL146" s="288">
        <f t="shared" si="553"/>
        <v>0</v>
      </c>
      <c r="AM146" s="284"/>
      <c r="AN146" s="285"/>
      <c r="AO146" s="286">
        <f t="shared" si="554"/>
        <v>0</v>
      </c>
      <c r="AP146" s="285"/>
      <c r="AQ146" s="285"/>
      <c r="AR146" s="286">
        <f t="shared" si="555"/>
        <v>0</v>
      </c>
      <c r="AS146" s="285"/>
      <c r="AT146" s="285"/>
      <c r="AU146" s="286">
        <f t="shared" si="556"/>
        <v>0</v>
      </c>
      <c r="AV146" s="285"/>
      <c r="AW146" s="285"/>
      <c r="AX146" s="286">
        <f t="shared" si="557"/>
        <v>0</v>
      </c>
      <c r="AY146" s="285"/>
      <c r="AZ146" s="285"/>
      <c r="BA146" s="286">
        <f t="shared" si="558"/>
        <v>0</v>
      </c>
      <c r="BB146" s="285"/>
      <c r="BC146" s="285"/>
      <c r="BD146" s="288">
        <f t="shared" si="559"/>
        <v>0</v>
      </c>
    </row>
    <row r="147" spans="1:56" ht="15.75" customHeight="1">
      <c r="A147" s="340" t="str">
        <f>'Okul Kurum Listesi'!A149</f>
        <v>PURSAKLAR</v>
      </c>
      <c r="B147" s="265" t="str">
        <f>'Okul Kurum Listesi'!B149</f>
        <v>Y. KEMAL- M. SÖNMEZ MTAL</v>
      </c>
      <c r="C147" s="284"/>
      <c r="D147" s="285"/>
      <c r="E147" s="286">
        <f t="shared" si="542"/>
        <v>0</v>
      </c>
      <c r="F147" s="285"/>
      <c r="G147" s="285"/>
      <c r="H147" s="286">
        <f t="shared" si="543"/>
        <v>0</v>
      </c>
      <c r="I147" s="285"/>
      <c r="J147" s="285"/>
      <c r="K147" s="286">
        <f t="shared" si="544"/>
        <v>0</v>
      </c>
      <c r="L147" s="285"/>
      <c r="M147" s="285"/>
      <c r="N147" s="286">
        <f t="shared" si="545"/>
        <v>0</v>
      </c>
      <c r="O147" s="285"/>
      <c r="P147" s="285"/>
      <c r="Q147" s="286">
        <f t="shared" si="546"/>
        <v>0</v>
      </c>
      <c r="R147" s="298"/>
      <c r="S147" s="298"/>
      <c r="T147" s="288">
        <f t="shared" si="547"/>
        <v>0</v>
      </c>
      <c r="U147" s="284"/>
      <c r="V147" s="285"/>
      <c r="W147" s="286">
        <f t="shared" si="548"/>
        <v>0</v>
      </c>
      <c r="X147" s="285"/>
      <c r="Y147" s="285"/>
      <c r="Z147" s="286">
        <f t="shared" si="549"/>
        <v>0</v>
      </c>
      <c r="AA147" s="285"/>
      <c r="AB147" s="285"/>
      <c r="AC147" s="286">
        <f t="shared" si="550"/>
        <v>0</v>
      </c>
      <c r="AD147" s="285"/>
      <c r="AE147" s="285"/>
      <c r="AF147" s="286">
        <f t="shared" si="551"/>
        <v>0</v>
      </c>
      <c r="AG147" s="285"/>
      <c r="AH147" s="285"/>
      <c r="AI147" s="286">
        <f t="shared" si="552"/>
        <v>0</v>
      </c>
      <c r="AJ147" s="285"/>
      <c r="AK147" s="285"/>
      <c r="AL147" s="288">
        <f t="shared" si="553"/>
        <v>0</v>
      </c>
      <c r="AM147" s="284"/>
      <c r="AN147" s="285"/>
      <c r="AO147" s="286">
        <f t="shared" si="554"/>
        <v>0</v>
      </c>
      <c r="AP147" s="285"/>
      <c r="AQ147" s="285"/>
      <c r="AR147" s="286">
        <f t="shared" si="555"/>
        <v>0</v>
      </c>
      <c r="AS147" s="285"/>
      <c r="AT147" s="285"/>
      <c r="AU147" s="286">
        <f t="shared" si="556"/>
        <v>0</v>
      </c>
      <c r="AV147" s="285"/>
      <c r="AW147" s="285"/>
      <c r="AX147" s="286">
        <f t="shared" si="557"/>
        <v>0</v>
      </c>
      <c r="AY147" s="285"/>
      <c r="AZ147" s="285"/>
      <c r="BA147" s="286">
        <f t="shared" si="558"/>
        <v>0</v>
      </c>
      <c r="BB147" s="285"/>
      <c r="BC147" s="285"/>
      <c r="BD147" s="288">
        <f t="shared" si="559"/>
        <v>0</v>
      </c>
    </row>
    <row r="148" spans="1:56" ht="18">
      <c r="A148" s="339" t="str">
        <f>'Okul Kurum Listesi'!A150</f>
        <v>PURSAKLAR TOPLAMI</v>
      </c>
      <c r="B148" s="262">
        <f>'Okul Kurum Listesi'!B150</f>
        <v>5</v>
      </c>
      <c r="C148" s="289">
        <f t="shared" ref="C148:D148" si="560">SUM(C143:C147)</f>
        <v>0</v>
      </c>
      <c r="D148" s="290">
        <f t="shared" si="560"/>
        <v>0</v>
      </c>
      <c r="E148" s="290">
        <f>SUM(E143:E147)</f>
        <v>0</v>
      </c>
      <c r="F148" s="290">
        <f t="shared" ref="F148:BD148" si="561">SUM(F143:F147)</f>
        <v>0</v>
      </c>
      <c r="G148" s="290">
        <f t="shared" si="561"/>
        <v>0</v>
      </c>
      <c r="H148" s="290">
        <f t="shared" si="561"/>
        <v>0</v>
      </c>
      <c r="I148" s="290">
        <f t="shared" si="561"/>
        <v>0</v>
      </c>
      <c r="J148" s="290">
        <f t="shared" si="561"/>
        <v>0</v>
      </c>
      <c r="K148" s="290">
        <f t="shared" si="561"/>
        <v>0</v>
      </c>
      <c r="L148" s="290">
        <f t="shared" si="561"/>
        <v>0</v>
      </c>
      <c r="M148" s="290">
        <f t="shared" si="561"/>
        <v>0</v>
      </c>
      <c r="N148" s="290">
        <f t="shared" si="561"/>
        <v>0</v>
      </c>
      <c r="O148" s="290">
        <f t="shared" si="561"/>
        <v>0</v>
      </c>
      <c r="P148" s="290">
        <f t="shared" si="561"/>
        <v>0</v>
      </c>
      <c r="Q148" s="290">
        <f t="shared" si="561"/>
        <v>0</v>
      </c>
      <c r="R148" s="304">
        <f t="shared" si="561"/>
        <v>0</v>
      </c>
      <c r="S148" s="304">
        <f t="shared" si="561"/>
        <v>0</v>
      </c>
      <c r="T148" s="292">
        <f t="shared" si="561"/>
        <v>0</v>
      </c>
      <c r="U148" s="289">
        <f t="shared" si="561"/>
        <v>0</v>
      </c>
      <c r="V148" s="290">
        <f t="shared" si="561"/>
        <v>0</v>
      </c>
      <c r="W148" s="290">
        <f t="shared" si="561"/>
        <v>0</v>
      </c>
      <c r="X148" s="290">
        <f t="shared" si="561"/>
        <v>0</v>
      </c>
      <c r="Y148" s="290">
        <f t="shared" si="561"/>
        <v>0</v>
      </c>
      <c r="Z148" s="290">
        <f t="shared" si="561"/>
        <v>0</v>
      </c>
      <c r="AA148" s="290">
        <f t="shared" si="561"/>
        <v>0</v>
      </c>
      <c r="AB148" s="290">
        <f t="shared" si="561"/>
        <v>0</v>
      </c>
      <c r="AC148" s="290">
        <f t="shared" si="561"/>
        <v>0</v>
      </c>
      <c r="AD148" s="290">
        <f t="shared" si="561"/>
        <v>0</v>
      </c>
      <c r="AE148" s="290">
        <f t="shared" si="561"/>
        <v>0</v>
      </c>
      <c r="AF148" s="290">
        <f t="shared" si="561"/>
        <v>0</v>
      </c>
      <c r="AG148" s="290">
        <f t="shared" si="561"/>
        <v>0</v>
      </c>
      <c r="AH148" s="290">
        <f t="shared" si="561"/>
        <v>0</v>
      </c>
      <c r="AI148" s="290">
        <f t="shared" si="561"/>
        <v>0</v>
      </c>
      <c r="AJ148" s="290">
        <f t="shared" si="561"/>
        <v>0</v>
      </c>
      <c r="AK148" s="290">
        <f t="shared" si="561"/>
        <v>0</v>
      </c>
      <c r="AL148" s="292">
        <f t="shared" si="561"/>
        <v>0</v>
      </c>
      <c r="AM148" s="289">
        <f t="shared" si="561"/>
        <v>0</v>
      </c>
      <c r="AN148" s="290">
        <f t="shared" si="561"/>
        <v>0</v>
      </c>
      <c r="AO148" s="290">
        <f t="shared" si="561"/>
        <v>0</v>
      </c>
      <c r="AP148" s="290">
        <f t="shared" si="561"/>
        <v>0</v>
      </c>
      <c r="AQ148" s="290">
        <f t="shared" si="561"/>
        <v>0</v>
      </c>
      <c r="AR148" s="290">
        <f t="shared" si="561"/>
        <v>0</v>
      </c>
      <c r="AS148" s="290">
        <f t="shared" si="561"/>
        <v>0</v>
      </c>
      <c r="AT148" s="290">
        <f t="shared" si="561"/>
        <v>0</v>
      </c>
      <c r="AU148" s="290">
        <f t="shared" si="561"/>
        <v>0</v>
      </c>
      <c r="AV148" s="290">
        <f t="shared" si="561"/>
        <v>0</v>
      </c>
      <c r="AW148" s="290">
        <f t="shared" si="561"/>
        <v>0</v>
      </c>
      <c r="AX148" s="290">
        <f t="shared" si="561"/>
        <v>0</v>
      </c>
      <c r="AY148" s="290">
        <f t="shared" si="561"/>
        <v>0</v>
      </c>
      <c r="AZ148" s="290">
        <f t="shared" si="561"/>
        <v>0</v>
      </c>
      <c r="BA148" s="290">
        <f t="shared" si="561"/>
        <v>0</v>
      </c>
      <c r="BB148" s="290">
        <f t="shared" si="561"/>
        <v>0</v>
      </c>
      <c r="BC148" s="290">
        <f t="shared" si="561"/>
        <v>0</v>
      </c>
      <c r="BD148" s="292">
        <f t="shared" si="561"/>
        <v>0</v>
      </c>
    </row>
    <row r="149" spans="1:56" ht="15.75" customHeight="1">
      <c r="A149" s="340" t="str">
        <f>'Okul Kurum Listesi'!A151</f>
        <v>SİNCAN</v>
      </c>
      <c r="B149" s="265" t="str">
        <f>'Okul Kurum Listesi'!B151</f>
        <v>ERTUĞRUL GAZİ İMKB MTAL</v>
      </c>
      <c r="C149" s="284"/>
      <c r="D149" s="285"/>
      <c r="E149" s="286">
        <f t="shared" ref="E149:E161" si="562">SUM(C149:D149)</f>
        <v>0</v>
      </c>
      <c r="F149" s="285"/>
      <c r="G149" s="285"/>
      <c r="H149" s="286">
        <f t="shared" ref="H149:H161" si="563">SUM(F149:G149)</f>
        <v>0</v>
      </c>
      <c r="I149" s="285"/>
      <c r="J149" s="285"/>
      <c r="K149" s="286">
        <f t="shared" ref="K149:K161" si="564">SUM(I149:J149)</f>
        <v>0</v>
      </c>
      <c r="L149" s="285"/>
      <c r="M149" s="285"/>
      <c r="N149" s="286">
        <f t="shared" ref="N149:N161" si="565">SUM(L149:M149)</f>
        <v>0</v>
      </c>
      <c r="O149" s="285"/>
      <c r="P149" s="285"/>
      <c r="Q149" s="286">
        <f t="shared" ref="Q149:Q161" si="566">SUM(O149:P149)</f>
        <v>0</v>
      </c>
      <c r="R149" s="298"/>
      <c r="S149" s="298"/>
      <c r="T149" s="288">
        <f t="shared" ref="T149:T161" si="567">SUM(R149:S149)</f>
        <v>0</v>
      </c>
      <c r="U149" s="284"/>
      <c r="V149" s="285"/>
      <c r="W149" s="286">
        <f t="shared" ref="W149:W161" si="568">SUM(U149:V149)</f>
        <v>0</v>
      </c>
      <c r="X149" s="285"/>
      <c r="Y149" s="285"/>
      <c r="Z149" s="286">
        <f t="shared" ref="Z149:Z161" si="569">SUM(X149:Y149)</f>
        <v>0</v>
      </c>
      <c r="AA149" s="285"/>
      <c r="AB149" s="285"/>
      <c r="AC149" s="286">
        <f t="shared" ref="AC149:AC161" si="570">SUM(AA149:AB149)</f>
        <v>0</v>
      </c>
      <c r="AD149" s="285"/>
      <c r="AE149" s="285"/>
      <c r="AF149" s="286">
        <f t="shared" ref="AF149:AF161" si="571">SUM(AD149:AE149)</f>
        <v>0</v>
      </c>
      <c r="AG149" s="285"/>
      <c r="AH149" s="285"/>
      <c r="AI149" s="286">
        <f t="shared" ref="AI149:AI161" si="572">SUM(AG149:AH149)</f>
        <v>0</v>
      </c>
      <c r="AJ149" s="285"/>
      <c r="AK149" s="285"/>
      <c r="AL149" s="288">
        <f t="shared" ref="AL149:AL161" si="573">SUM(AJ149:AK149)</f>
        <v>0</v>
      </c>
      <c r="AM149" s="284"/>
      <c r="AN149" s="285"/>
      <c r="AO149" s="286">
        <f t="shared" ref="AO149:AO161" si="574">SUM(AM149:AN149)</f>
        <v>0</v>
      </c>
      <c r="AP149" s="285"/>
      <c r="AQ149" s="285"/>
      <c r="AR149" s="286">
        <f t="shared" ref="AR149:AR161" si="575">SUM(AP149:AQ149)</f>
        <v>0</v>
      </c>
      <c r="AS149" s="285"/>
      <c r="AT149" s="285"/>
      <c r="AU149" s="286">
        <f t="shared" ref="AU149:AU161" si="576">SUM(AS149:AT149)</f>
        <v>0</v>
      </c>
      <c r="AV149" s="285"/>
      <c r="AW149" s="285"/>
      <c r="AX149" s="286">
        <f t="shared" ref="AX149:AX161" si="577">SUM(AV149:AW149)</f>
        <v>0</v>
      </c>
      <c r="AY149" s="285"/>
      <c r="AZ149" s="285"/>
      <c r="BA149" s="286">
        <f t="shared" ref="BA149:BA161" si="578">SUM(AY149:AZ149)</f>
        <v>0</v>
      </c>
      <c r="BB149" s="285"/>
      <c r="BC149" s="285"/>
      <c r="BD149" s="288">
        <f t="shared" ref="BD149:BD161" si="579">SUM(BB149:BC149)</f>
        <v>0</v>
      </c>
    </row>
    <row r="150" spans="1:56" ht="15.75" customHeight="1">
      <c r="A150" s="340" t="str">
        <f>'Okul Kurum Listesi'!A152</f>
        <v>SİNCAN</v>
      </c>
      <c r="B150" s="265" t="str">
        <f>'Okul Kurum Listesi'!B152</f>
        <v>FATİH ÖZCAN SABANCI MTAL</v>
      </c>
      <c r="C150" s="326"/>
      <c r="D150" s="327"/>
      <c r="E150" s="328">
        <f t="shared" si="562"/>
        <v>0</v>
      </c>
      <c r="F150" s="327"/>
      <c r="G150" s="327"/>
      <c r="H150" s="328">
        <f t="shared" si="563"/>
        <v>0</v>
      </c>
      <c r="I150" s="327"/>
      <c r="J150" s="327"/>
      <c r="K150" s="328">
        <f t="shared" si="564"/>
        <v>0</v>
      </c>
      <c r="L150" s="327"/>
      <c r="M150" s="327"/>
      <c r="N150" s="328">
        <f t="shared" si="565"/>
        <v>0</v>
      </c>
      <c r="O150" s="327"/>
      <c r="P150" s="327"/>
      <c r="Q150" s="328">
        <f t="shared" si="566"/>
        <v>0</v>
      </c>
      <c r="R150" s="329"/>
      <c r="S150" s="329"/>
      <c r="T150" s="330">
        <f t="shared" si="567"/>
        <v>0</v>
      </c>
      <c r="U150" s="326"/>
      <c r="V150" s="327"/>
      <c r="W150" s="328">
        <f t="shared" si="568"/>
        <v>0</v>
      </c>
      <c r="X150" s="327"/>
      <c r="Y150" s="327"/>
      <c r="Z150" s="328">
        <f t="shared" si="569"/>
        <v>0</v>
      </c>
      <c r="AA150" s="327"/>
      <c r="AB150" s="327"/>
      <c r="AC150" s="328">
        <f t="shared" si="570"/>
        <v>0</v>
      </c>
      <c r="AD150" s="327"/>
      <c r="AE150" s="327"/>
      <c r="AF150" s="328">
        <f t="shared" si="571"/>
        <v>0</v>
      </c>
      <c r="AG150" s="327"/>
      <c r="AH150" s="327"/>
      <c r="AI150" s="328">
        <f t="shared" si="572"/>
        <v>0</v>
      </c>
      <c r="AJ150" s="327"/>
      <c r="AK150" s="327"/>
      <c r="AL150" s="330">
        <f t="shared" si="573"/>
        <v>0</v>
      </c>
      <c r="AM150" s="326"/>
      <c r="AN150" s="327"/>
      <c r="AO150" s="328">
        <f t="shared" si="574"/>
        <v>0</v>
      </c>
      <c r="AP150" s="327"/>
      <c r="AQ150" s="327"/>
      <c r="AR150" s="328">
        <f t="shared" si="575"/>
        <v>0</v>
      </c>
      <c r="AS150" s="327"/>
      <c r="AT150" s="327"/>
      <c r="AU150" s="328">
        <f t="shared" si="576"/>
        <v>0</v>
      </c>
      <c r="AV150" s="327"/>
      <c r="AW150" s="327"/>
      <c r="AX150" s="328">
        <f t="shared" si="577"/>
        <v>0</v>
      </c>
      <c r="AY150" s="327"/>
      <c r="AZ150" s="327"/>
      <c r="BA150" s="328">
        <f t="shared" si="578"/>
        <v>0</v>
      </c>
      <c r="BB150" s="327"/>
      <c r="BC150" s="327"/>
      <c r="BD150" s="330">
        <f t="shared" si="579"/>
        <v>0</v>
      </c>
    </row>
    <row r="151" spans="1:56" ht="15.75" customHeight="1">
      <c r="A151" s="340" t="str">
        <f>'Okul Kurum Listesi'!A153</f>
        <v>SİNCAN</v>
      </c>
      <c r="B151" s="265" t="str">
        <f>'Okul Kurum Listesi'!B153</f>
        <v>FATİH MTAL</v>
      </c>
      <c r="C151" s="293"/>
      <c r="D151" s="294"/>
      <c r="E151" s="295">
        <f t="shared" si="562"/>
        <v>0</v>
      </c>
      <c r="F151" s="294"/>
      <c r="G151" s="294"/>
      <c r="H151" s="295">
        <f t="shared" si="563"/>
        <v>0</v>
      </c>
      <c r="I151" s="294"/>
      <c r="J151" s="294"/>
      <c r="K151" s="295">
        <f t="shared" si="564"/>
        <v>0</v>
      </c>
      <c r="L151" s="294"/>
      <c r="M151" s="294"/>
      <c r="N151" s="295">
        <f t="shared" si="565"/>
        <v>0</v>
      </c>
      <c r="O151" s="294"/>
      <c r="P151" s="294"/>
      <c r="Q151" s="295">
        <f t="shared" si="566"/>
        <v>0</v>
      </c>
      <c r="R151" s="296"/>
      <c r="S151" s="296"/>
      <c r="T151" s="297">
        <f t="shared" si="567"/>
        <v>0</v>
      </c>
      <c r="U151" s="293"/>
      <c r="V151" s="294"/>
      <c r="W151" s="295">
        <f t="shared" si="568"/>
        <v>0</v>
      </c>
      <c r="X151" s="294"/>
      <c r="Y151" s="294"/>
      <c r="Z151" s="295">
        <f t="shared" si="569"/>
        <v>0</v>
      </c>
      <c r="AA151" s="294"/>
      <c r="AB151" s="294"/>
      <c r="AC151" s="295">
        <f t="shared" si="570"/>
        <v>0</v>
      </c>
      <c r="AD151" s="294"/>
      <c r="AE151" s="294"/>
      <c r="AF151" s="295">
        <f t="shared" si="571"/>
        <v>0</v>
      </c>
      <c r="AG151" s="294"/>
      <c r="AH151" s="294"/>
      <c r="AI151" s="295">
        <f t="shared" si="572"/>
        <v>0</v>
      </c>
      <c r="AJ151" s="294"/>
      <c r="AK151" s="294"/>
      <c r="AL151" s="297">
        <f t="shared" si="573"/>
        <v>0</v>
      </c>
      <c r="AM151" s="293"/>
      <c r="AN151" s="294"/>
      <c r="AO151" s="286">
        <f t="shared" si="574"/>
        <v>0</v>
      </c>
      <c r="AP151" s="285"/>
      <c r="AQ151" s="285"/>
      <c r="AR151" s="286">
        <f t="shared" si="575"/>
        <v>0</v>
      </c>
      <c r="AS151" s="285"/>
      <c r="AT151" s="285"/>
      <c r="AU151" s="286">
        <f t="shared" si="576"/>
        <v>0</v>
      </c>
      <c r="AV151" s="285"/>
      <c r="AW151" s="285"/>
      <c r="AX151" s="286">
        <f t="shared" si="577"/>
        <v>0</v>
      </c>
      <c r="AY151" s="285"/>
      <c r="AZ151" s="285"/>
      <c r="BA151" s="286">
        <f t="shared" si="578"/>
        <v>0</v>
      </c>
      <c r="BB151" s="285"/>
      <c r="BC151" s="285"/>
      <c r="BD151" s="288">
        <f t="shared" si="579"/>
        <v>0</v>
      </c>
    </row>
    <row r="152" spans="1:56" ht="15.75" customHeight="1">
      <c r="A152" s="340" t="str">
        <f>'Okul Kurum Listesi'!A155</f>
        <v>SİNCAN</v>
      </c>
      <c r="B152" s="265" t="str">
        <f>'Okul Kurum Listesi'!B155</f>
        <v>LAYIKA AKBİLEK MTAL</v>
      </c>
      <c r="C152" s="284"/>
      <c r="D152" s="285"/>
      <c r="E152" s="286">
        <f t="shared" si="562"/>
        <v>0</v>
      </c>
      <c r="F152" s="285"/>
      <c r="G152" s="285"/>
      <c r="H152" s="286">
        <f t="shared" si="563"/>
        <v>0</v>
      </c>
      <c r="I152" s="285"/>
      <c r="J152" s="285"/>
      <c r="K152" s="286">
        <f t="shared" si="564"/>
        <v>0</v>
      </c>
      <c r="L152" s="285"/>
      <c r="M152" s="285"/>
      <c r="N152" s="286">
        <f t="shared" si="565"/>
        <v>0</v>
      </c>
      <c r="O152" s="285"/>
      <c r="P152" s="285"/>
      <c r="Q152" s="286">
        <f t="shared" si="566"/>
        <v>0</v>
      </c>
      <c r="R152" s="298"/>
      <c r="S152" s="298"/>
      <c r="T152" s="288">
        <f t="shared" si="567"/>
        <v>0</v>
      </c>
      <c r="U152" s="284"/>
      <c r="V152" s="285"/>
      <c r="W152" s="286">
        <f t="shared" si="568"/>
        <v>0</v>
      </c>
      <c r="X152" s="285"/>
      <c r="Y152" s="285"/>
      <c r="Z152" s="286">
        <f t="shared" si="569"/>
        <v>0</v>
      </c>
      <c r="AA152" s="285"/>
      <c r="AB152" s="285"/>
      <c r="AC152" s="286">
        <f t="shared" si="570"/>
        <v>0</v>
      </c>
      <c r="AD152" s="285"/>
      <c r="AE152" s="285"/>
      <c r="AF152" s="286">
        <f t="shared" si="571"/>
        <v>0</v>
      </c>
      <c r="AG152" s="285"/>
      <c r="AH152" s="285"/>
      <c r="AI152" s="286">
        <f t="shared" si="572"/>
        <v>0</v>
      </c>
      <c r="AJ152" s="285"/>
      <c r="AK152" s="285"/>
      <c r="AL152" s="288">
        <f t="shared" si="573"/>
        <v>0</v>
      </c>
      <c r="AM152" s="284"/>
      <c r="AN152" s="285"/>
      <c r="AO152" s="286">
        <f t="shared" si="574"/>
        <v>0</v>
      </c>
      <c r="AP152" s="285"/>
      <c r="AQ152" s="285"/>
      <c r="AR152" s="286">
        <f t="shared" si="575"/>
        <v>0</v>
      </c>
      <c r="AS152" s="285"/>
      <c r="AT152" s="285"/>
      <c r="AU152" s="286">
        <f t="shared" si="576"/>
        <v>0</v>
      </c>
      <c r="AV152" s="285"/>
      <c r="AW152" s="285"/>
      <c r="AX152" s="286">
        <f t="shared" si="577"/>
        <v>0</v>
      </c>
      <c r="AY152" s="285"/>
      <c r="AZ152" s="285"/>
      <c r="BA152" s="286">
        <f t="shared" si="578"/>
        <v>0</v>
      </c>
      <c r="BB152" s="285"/>
      <c r="BC152" s="285"/>
      <c r="BD152" s="288">
        <f t="shared" si="579"/>
        <v>0</v>
      </c>
    </row>
    <row r="153" spans="1:56" ht="15.75" customHeight="1">
      <c r="A153" s="340" t="str">
        <f>'Okul Kurum Listesi'!A156</f>
        <v>SİNCAN</v>
      </c>
      <c r="B153" s="265" t="str">
        <f>'Okul Kurum Listesi'!B156</f>
        <v>NEFİSE ANDİÇEN MTAL</v>
      </c>
      <c r="C153" s="284"/>
      <c r="D153" s="285"/>
      <c r="E153" s="286">
        <f t="shared" si="562"/>
        <v>0</v>
      </c>
      <c r="F153" s="285"/>
      <c r="G153" s="285"/>
      <c r="H153" s="286">
        <f t="shared" si="563"/>
        <v>0</v>
      </c>
      <c r="I153" s="285"/>
      <c r="J153" s="285"/>
      <c r="K153" s="286">
        <f t="shared" si="564"/>
        <v>0</v>
      </c>
      <c r="L153" s="285"/>
      <c r="M153" s="285"/>
      <c r="N153" s="286">
        <f t="shared" si="565"/>
        <v>0</v>
      </c>
      <c r="O153" s="285"/>
      <c r="P153" s="285"/>
      <c r="Q153" s="286">
        <f t="shared" si="566"/>
        <v>0</v>
      </c>
      <c r="R153" s="298"/>
      <c r="S153" s="298"/>
      <c r="T153" s="288">
        <f t="shared" si="567"/>
        <v>0</v>
      </c>
      <c r="U153" s="284"/>
      <c r="V153" s="285"/>
      <c r="W153" s="286">
        <f t="shared" si="568"/>
        <v>0</v>
      </c>
      <c r="X153" s="285"/>
      <c r="Y153" s="285"/>
      <c r="Z153" s="286">
        <f t="shared" si="569"/>
        <v>0</v>
      </c>
      <c r="AA153" s="285"/>
      <c r="AB153" s="285"/>
      <c r="AC153" s="286">
        <f t="shared" si="570"/>
        <v>0</v>
      </c>
      <c r="AD153" s="285"/>
      <c r="AE153" s="285"/>
      <c r="AF153" s="286">
        <f t="shared" si="571"/>
        <v>0</v>
      </c>
      <c r="AG153" s="285"/>
      <c r="AH153" s="285"/>
      <c r="AI153" s="286">
        <f t="shared" si="572"/>
        <v>0</v>
      </c>
      <c r="AJ153" s="285"/>
      <c r="AK153" s="285"/>
      <c r="AL153" s="288">
        <f t="shared" si="573"/>
        <v>0</v>
      </c>
      <c r="AM153" s="284"/>
      <c r="AN153" s="285"/>
      <c r="AO153" s="286">
        <f t="shared" si="574"/>
        <v>0</v>
      </c>
      <c r="AP153" s="285"/>
      <c r="AQ153" s="285"/>
      <c r="AR153" s="286">
        <f t="shared" si="575"/>
        <v>0</v>
      </c>
      <c r="AS153" s="285"/>
      <c r="AT153" s="285"/>
      <c r="AU153" s="286">
        <f t="shared" si="576"/>
        <v>0</v>
      </c>
      <c r="AV153" s="285"/>
      <c r="AW153" s="285"/>
      <c r="AX153" s="286">
        <f t="shared" si="577"/>
        <v>0</v>
      </c>
      <c r="AY153" s="285"/>
      <c r="AZ153" s="285"/>
      <c r="BA153" s="286">
        <f t="shared" si="578"/>
        <v>0</v>
      </c>
      <c r="BB153" s="285"/>
      <c r="BC153" s="285"/>
      <c r="BD153" s="288">
        <f t="shared" si="579"/>
        <v>0</v>
      </c>
    </row>
    <row r="154" spans="1:56" ht="15.75" customHeight="1">
      <c r="A154" s="340" t="str">
        <f>'Okul Kurum Listesi'!A157</f>
        <v>SİNCAN</v>
      </c>
      <c r="B154" s="265" t="str">
        <f>'Okul Kurum Listesi'!B157</f>
        <v>PINARBAŞI MTAL</v>
      </c>
      <c r="C154" s="284"/>
      <c r="D154" s="285"/>
      <c r="E154" s="286">
        <f t="shared" si="562"/>
        <v>0</v>
      </c>
      <c r="F154" s="285"/>
      <c r="G154" s="285"/>
      <c r="H154" s="286">
        <f t="shared" si="563"/>
        <v>0</v>
      </c>
      <c r="I154" s="285"/>
      <c r="J154" s="285"/>
      <c r="K154" s="286">
        <f t="shared" si="564"/>
        <v>0</v>
      </c>
      <c r="L154" s="285"/>
      <c r="M154" s="285"/>
      <c r="N154" s="286">
        <f t="shared" si="565"/>
        <v>0</v>
      </c>
      <c r="O154" s="285"/>
      <c r="P154" s="285"/>
      <c r="Q154" s="286">
        <f t="shared" si="566"/>
        <v>0</v>
      </c>
      <c r="R154" s="298"/>
      <c r="S154" s="298"/>
      <c r="T154" s="288">
        <f t="shared" si="567"/>
        <v>0</v>
      </c>
      <c r="U154" s="284"/>
      <c r="V154" s="285"/>
      <c r="W154" s="286">
        <f t="shared" si="568"/>
        <v>0</v>
      </c>
      <c r="X154" s="285"/>
      <c r="Y154" s="285"/>
      <c r="Z154" s="286">
        <f t="shared" si="569"/>
        <v>0</v>
      </c>
      <c r="AA154" s="285"/>
      <c r="AB154" s="285"/>
      <c r="AC154" s="286">
        <f t="shared" si="570"/>
        <v>0</v>
      </c>
      <c r="AD154" s="285"/>
      <c r="AE154" s="285"/>
      <c r="AF154" s="286">
        <f t="shared" si="571"/>
        <v>0</v>
      </c>
      <c r="AG154" s="285"/>
      <c r="AH154" s="285"/>
      <c r="AI154" s="286">
        <f t="shared" si="572"/>
        <v>0</v>
      </c>
      <c r="AJ154" s="285"/>
      <c r="AK154" s="285"/>
      <c r="AL154" s="288">
        <f t="shared" si="573"/>
        <v>0</v>
      </c>
      <c r="AM154" s="284"/>
      <c r="AN154" s="285"/>
      <c r="AO154" s="286">
        <f t="shared" si="574"/>
        <v>0</v>
      </c>
      <c r="AP154" s="285"/>
      <c r="AQ154" s="285"/>
      <c r="AR154" s="286">
        <f t="shared" si="575"/>
        <v>0</v>
      </c>
      <c r="AS154" s="285"/>
      <c r="AT154" s="285"/>
      <c r="AU154" s="286">
        <f t="shared" si="576"/>
        <v>0</v>
      </c>
      <c r="AV154" s="285"/>
      <c r="AW154" s="285"/>
      <c r="AX154" s="286">
        <f t="shared" si="577"/>
        <v>0</v>
      </c>
      <c r="AY154" s="285"/>
      <c r="AZ154" s="285"/>
      <c r="BA154" s="286">
        <f t="shared" si="578"/>
        <v>0</v>
      </c>
      <c r="BB154" s="285"/>
      <c r="BC154" s="285"/>
      <c r="BD154" s="288">
        <f t="shared" si="579"/>
        <v>0</v>
      </c>
    </row>
    <row r="155" spans="1:56" ht="15.75" customHeight="1">
      <c r="A155" s="340" t="str">
        <f>'Okul Kurum Listesi'!A158</f>
        <v>SİNCAN</v>
      </c>
      <c r="B155" s="265" t="str">
        <f>'Okul Kurum Listesi'!B158</f>
        <v>SİNCAN AHMET ANDİÇEN MTAL</v>
      </c>
      <c r="C155" s="284"/>
      <c r="D155" s="285"/>
      <c r="E155" s="286">
        <f t="shared" si="562"/>
        <v>0</v>
      </c>
      <c r="F155" s="285"/>
      <c r="G155" s="285"/>
      <c r="H155" s="286">
        <f t="shared" si="563"/>
        <v>0</v>
      </c>
      <c r="I155" s="285"/>
      <c r="J155" s="285"/>
      <c r="K155" s="286">
        <f t="shared" si="564"/>
        <v>0</v>
      </c>
      <c r="L155" s="285"/>
      <c r="M155" s="285"/>
      <c r="N155" s="286">
        <f t="shared" si="565"/>
        <v>0</v>
      </c>
      <c r="O155" s="285"/>
      <c r="P155" s="285"/>
      <c r="Q155" s="286">
        <f t="shared" si="566"/>
        <v>0</v>
      </c>
      <c r="R155" s="298"/>
      <c r="S155" s="298"/>
      <c r="T155" s="288">
        <f t="shared" si="567"/>
        <v>0</v>
      </c>
      <c r="U155" s="284"/>
      <c r="V155" s="285"/>
      <c r="W155" s="286">
        <f t="shared" si="568"/>
        <v>0</v>
      </c>
      <c r="X155" s="285"/>
      <c r="Y155" s="285"/>
      <c r="Z155" s="286">
        <f t="shared" si="569"/>
        <v>0</v>
      </c>
      <c r="AA155" s="285"/>
      <c r="AB155" s="285"/>
      <c r="AC155" s="286">
        <f t="shared" si="570"/>
        <v>0</v>
      </c>
      <c r="AD155" s="285"/>
      <c r="AE155" s="285"/>
      <c r="AF155" s="286">
        <f t="shared" si="571"/>
        <v>0</v>
      </c>
      <c r="AG155" s="285"/>
      <c r="AH155" s="285"/>
      <c r="AI155" s="286">
        <f t="shared" si="572"/>
        <v>0</v>
      </c>
      <c r="AJ155" s="285"/>
      <c r="AK155" s="285"/>
      <c r="AL155" s="288">
        <f t="shared" si="573"/>
        <v>0</v>
      </c>
      <c r="AM155" s="284"/>
      <c r="AN155" s="285"/>
      <c r="AO155" s="286">
        <f t="shared" si="574"/>
        <v>0</v>
      </c>
      <c r="AP155" s="285"/>
      <c r="AQ155" s="285"/>
      <c r="AR155" s="286">
        <f t="shared" si="575"/>
        <v>0</v>
      </c>
      <c r="AS155" s="285"/>
      <c r="AT155" s="285"/>
      <c r="AU155" s="286">
        <f t="shared" si="576"/>
        <v>0</v>
      </c>
      <c r="AV155" s="285"/>
      <c r="AW155" s="285"/>
      <c r="AX155" s="286">
        <f t="shared" si="577"/>
        <v>0</v>
      </c>
      <c r="AY155" s="285"/>
      <c r="AZ155" s="285"/>
      <c r="BA155" s="286">
        <f t="shared" si="578"/>
        <v>0</v>
      </c>
      <c r="BB155" s="285"/>
      <c r="BC155" s="285"/>
      <c r="BD155" s="288">
        <f t="shared" si="579"/>
        <v>0</v>
      </c>
    </row>
    <row r="156" spans="1:56" ht="15.75" customHeight="1">
      <c r="A156" s="340" t="str">
        <f>'Okul Kurum Listesi'!A159</f>
        <v>SİNCAN</v>
      </c>
      <c r="B156" s="265" t="str">
        <f>'Okul Kurum Listesi'!B159</f>
        <v>SİNCAN MTAL</v>
      </c>
      <c r="C156" s="284"/>
      <c r="D156" s="285"/>
      <c r="E156" s="286">
        <f t="shared" si="562"/>
        <v>0</v>
      </c>
      <c r="F156" s="285"/>
      <c r="G156" s="285"/>
      <c r="H156" s="286">
        <f t="shared" si="563"/>
        <v>0</v>
      </c>
      <c r="I156" s="285"/>
      <c r="J156" s="285"/>
      <c r="K156" s="286">
        <f t="shared" si="564"/>
        <v>0</v>
      </c>
      <c r="L156" s="285"/>
      <c r="M156" s="285"/>
      <c r="N156" s="286">
        <f t="shared" si="565"/>
        <v>0</v>
      </c>
      <c r="O156" s="285"/>
      <c r="P156" s="285"/>
      <c r="Q156" s="286">
        <f t="shared" si="566"/>
        <v>0</v>
      </c>
      <c r="R156" s="298"/>
      <c r="S156" s="298"/>
      <c r="T156" s="288">
        <f t="shared" si="567"/>
        <v>0</v>
      </c>
      <c r="U156" s="284"/>
      <c r="V156" s="285"/>
      <c r="W156" s="286">
        <f t="shared" si="568"/>
        <v>0</v>
      </c>
      <c r="X156" s="285"/>
      <c r="Y156" s="285"/>
      <c r="Z156" s="286">
        <f t="shared" si="569"/>
        <v>0</v>
      </c>
      <c r="AA156" s="285"/>
      <c r="AB156" s="285"/>
      <c r="AC156" s="286">
        <f t="shared" si="570"/>
        <v>0</v>
      </c>
      <c r="AD156" s="285"/>
      <c r="AE156" s="285"/>
      <c r="AF156" s="286">
        <f t="shared" si="571"/>
        <v>0</v>
      </c>
      <c r="AG156" s="285"/>
      <c r="AH156" s="285"/>
      <c r="AI156" s="286">
        <f t="shared" si="572"/>
        <v>0</v>
      </c>
      <c r="AJ156" s="285"/>
      <c r="AK156" s="285"/>
      <c r="AL156" s="288">
        <f t="shared" si="573"/>
        <v>0</v>
      </c>
      <c r="AM156" s="284"/>
      <c r="AN156" s="285"/>
      <c r="AO156" s="286">
        <f t="shared" si="574"/>
        <v>0</v>
      </c>
      <c r="AP156" s="285"/>
      <c r="AQ156" s="285"/>
      <c r="AR156" s="286">
        <f t="shared" si="575"/>
        <v>0</v>
      </c>
      <c r="AS156" s="285"/>
      <c r="AT156" s="285"/>
      <c r="AU156" s="286">
        <f t="shared" si="576"/>
        <v>0</v>
      </c>
      <c r="AV156" s="285"/>
      <c r="AW156" s="285"/>
      <c r="AX156" s="286">
        <f t="shared" si="577"/>
        <v>0</v>
      </c>
      <c r="AY156" s="285"/>
      <c r="AZ156" s="285"/>
      <c r="BA156" s="286">
        <f t="shared" si="578"/>
        <v>0</v>
      </c>
      <c r="BB156" s="285"/>
      <c r="BC156" s="285"/>
      <c r="BD156" s="288">
        <f t="shared" si="579"/>
        <v>0</v>
      </c>
    </row>
    <row r="157" spans="1:56" ht="15.75" customHeight="1">
      <c r="A157" s="340" t="str">
        <f>'Okul Kurum Listesi'!A160</f>
        <v>SİNCAN</v>
      </c>
      <c r="B157" s="265" t="str">
        <f>'Okul Kurum Listesi'!B160</f>
        <v>SİNCAN İMKB MTAL</v>
      </c>
      <c r="C157" s="284"/>
      <c r="D157" s="285"/>
      <c r="E157" s="286">
        <f t="shared" si="562"/>
        <v>0</v>
      </c>
      <c r="F157" s="285"/>
      <c r="G157" s="285"/>
      <c r="H157" s="286">
        <f t="shared" si="563"/>
        <v>0</v>
      </c>
      <c r="I157" s="285"/>
      <c r="J157" s="285"/>
      <c r="K157" s="286">
        <f t="shared" si="564"/>
        <v>0</v>
      </c>
      <c r="L157" s="285"/>
      <c r="M157" s="285"/>
      <c r="N157" s="286">
        <f t="shared" si="565"/>
        <v>0</v>
      </c>
      <c r="O157" s="285"/>
      <c r="P157" s="285"/>
      <c r="Q157" s="286">
        <f t="shared" si="566"/>
        <v>0</v>
      </c>
      <c r="R157" s="298"/>
      <c r="S157" s="298"/>
      <c r="T157" s="288">
        <f t="shared" si="567"/>
        <v>0</v>
      </c>
      <c r="U157" s="284"/>
      <c r="V157" s="285"/>
      <c r="W157" s="286">
        <f t="shared" si="568"/>
        <v>0</v>
      </c>
      <c r="X157" s="285"/>
      <c r="Y157" s="285"/>
      <c r="Z157" s="286">
        <f t="shared" si="569"/>
        <v>0</v>
      </c>
      <c r="AA157" s="285"/>
      <c r="AB157" s="285"/>
      <c r="AC157" s="286">
        <f t="shared" si="570"/>
        <v>0</v>
      </c>
      <c r="AD157" s="285"/>
      <c r="AE157" s="285"/>
      <c r="AF157" s="286">
        <f t="shared" si="571"/>
        <v>0</v>
      </c>
      <c r="AG157" s="285"/>
      <c r="AH157" s="285"/>
      <c r="AI157" s="286">
        <f t="shared" si="572"/>
        <v>0</v>
      </c>
      <c r="AJ157" s="285"/>
      <c r="AK157" s="285"/>
      <c r="AL157" s="288">
        <f t="shared" si="573"/>
        <v>0</v>
      </c>
      <c r="AM157" s="284"/>
      <c r="AN157" s="285"/>
      <c r="AO157" s="286">
        <f t="shared" si="574"/>
        <v>0</v>
      </c>
      <c r="AP157" s="285"/>
      <c r="AQ157" s="285"/>
      <c r="AR157" s="286">
        <f t="shared" si="575"/>
        <v>0</v>
      </c>
      <c r="AS157" s="285"/>
      <c r="AT157" s="285"/>
      <c r="AU157" s="286">
        <f t="shared" si="576"/>
        <v>0</v>
      </c>
      <c r="AV157" s="285"/>
      <c r="AW157" s="285"/>
      <c r="AX157" s="286">
        <f t="shared" si="577"/>
        <v>0</v>
      </c>
      <c r="AY157" s="285"/>
      <c r="AZ157" s="285"/>
      <c r="BA157" s="286">
        <f t="shared" si="578"/>
        <v>0</v>
      </c>
      <c r="BB157" s="285"/>
      <c r="BC157" s="285"/>
      <c r="BD157" s="288">
        <f t="shared" si="579"/>
        <v>0</v>
      </c>
    </row>
    <row r="158" spans="1:56" ht="15.75" customHeight="1">
      <c r="A158" s="340" t="str">
        <f>'Okul Kurum Listesi'!A161</f>
        <v>SİNCAN</v>
      </c>
      <c r="B158" s="265" t="str">
        <f>'Okul Kurum Listesi'!B161</f>
        <v>TEMELLİ ÇPL MTAL</v>
      </c>
      <c r="C158" s="284"/>
      <c r="D158" s="285"/>
      <c r="E158" s="286">
        <f t="shared" si="562"/>
        <v>0</v>
      </c>
      <c r="F158" s="285"/>
      <c r="G158" s="285"/>
      <c r="H158" s="286">
        <f t="shared" si="563"/>
        <v>0</v>
      </c>
      <c r="I158" s="285"/>
      <c r="J158" s="285"/>
      <c r="K158" s="286">
        <f t="shared" si="564"/>
        <v>0</v>
      </c>
      <c r="L158" s="285"/>
      <c r="M158" s="285"/>
      <c r="N158" s="286">
        <f t="shared" si="565"/>
        <v>0</v>
      </c>
      <c r="O158" s="285"/>
      <c r="P158" s="285"/>
      <c r="Q158" s="286">
        <f t="shared" si="566"/>
        <v>0</v>
      </c>
      <c r="R158" s="298"/>
      <c r="S158" s="298"/>
      <c r="T158" s="288">
        <f t="shared" si="567"/>
        <v>0</v>
      </c>
      <c r="U158" s="284"/>
      <c r="V158" s="285"/>
      <c r="W158" s="286">
        <f t="shared" si="568"/>
        <v>0</v>
      </c>
      <c r="X158" s="285"/>
      <c r="Y158" s="285"/>
      <c r="Z158" s="286">
        <f t="shared" si="569"/>
        <v>0</v>
      </c>
      <c r="AA158" s="285"/>
      <c r="AB158" s="285"/>
      <c r="AC158" s="286">
        <f t="shared" si="570"/>
        <v>0</v>
      </c>
      <c r="AD158" s="285"/>
      <c r="AE158" s="285"/>
      <c r="AF158" s="286">
        <f t="shared" si="571"/>
        <v>0</v>
      </c>
      <c r="AG158" s="285"/>
      <c r="AH158" s="285"/>
      <c r="AI158" s="286">
        <f t="shared" si="572"/>
        <v>0</v>
      </c>
      <c r="AJ158" s="285"/>
      <c r="AK158" s="285"/>
      <c r="AL158" s="288">
        <f t="shared" si="573"/>
        <v>0</v>
      </c>
      <c r="AM158" s="284"/>
      <c r="AN158" s="285"/>
      <c r="AO158" s="286">
        <f t="shared" si="574"/>
        <v>0</v>
      </c>
      <c r="AP158" s="285"/>
      <c r="AQ158" s="285"/>
      <c r="AR158" s="286">
        <f t="shared" si="575"/>
        <v>0</v>
      </c>
      <c r="AS158" s="285"/>
      <c r="AT158" s="285"/>
      <c r="AU158" s="286">
        <f t="shared" si="576"/>
        <v>0</v>
      </c>
      <c r="AV158" s="285"/>
      <c r="AW158" s="285"/>
      <c r="AX158" s="286">
        <f t="shared" si="577"/>
        <v>0</v>
      </c>
      <c r="AY158" s="285"/>
      <c r="AZ158" s="285"/>
      <c r="BA158" s="286">
        <f t="shared" si="578"/>
        <v>0</v>
      </c>
      <c r="BB158" s="285"/>
      <c r="BC158" s="285"/>
      <c r="BD158" s="288">
        <f t="shared" si="579"/>
        <v>0</v>
      </c>
    </row>
    <row r="159" spans="1:56" ht="15.75" customHeight="1">
      <c r="A159" s="340" t="str">
        <f>'Okul Kurum Listesi'!A162</f>
        <v>SİNCAN</v>
      </c>
      <c r="B159" s="265" t="str">
        <f>'Okul Kurum Listesi'!B162</f>
        <v>TÖREKENT MTAL</v>
      </c>
      <c r="C159" s="284"/>
      <c r="D159" s="285"/>
      <c r="E159" s="286">
        <f t="shared" si="562"/>
        <v>0</v>
      </c>
      <c r="F159" s="285"/>
      <c r="G159" s="285"/>
      <c r="H159" s="286">
        <f t="shared" si="563"/>
        <v>0</v>
      </c>
      <c r="I159" s="285"/>
      <c r="J159" s="285"/>
      <c r="K159" s="286">
        <f t="shared" si="564"/>
        <v>0</v>
      </c>
      <c r="L159" s="285"/>
      <c r="M159" s="285"/>
      <c r="N159" s="286">
        <f t="shared" si="565"/>
        <v>0</v>
      </c>
      <c r="O159" s="285"/>
      <c r="P159" s="285"/>
      <c r="Q159" s="286">
        <f t="shared" si="566"/>
        <v>0</v>
      </c>
      <c r="R159" s="298"/>
      <c r="S159" s="298"/>
      <c r="T159" s="288">
        <f t="shared" si="567"/>
        <v>0</v>
      </c>
      <c r="U159" s="284"/>
      <c r="V159" s="285"/>
      <c r="W159" s="286">
        <f t="shared" si="568"/>
        <v>0</v>
      </c>
      <c r="X159" s="285"/>
      <c r="Y159" s="285"/>
      <c r="Z159" s="286">
        <f t="shared" si="569"/>
        <v>0</v>
      </c>
      <c r="AA159" s="285"/>
      <c r="AB159" s="285"/>
      <c r="AC159" s="286">
        <f t="shared" si="570"/>
        <v>0</v>
      </c>
      <c r="AD159" s="285"/>
      <c r="AE159" s="285"/>
      <c r="AF159" s="286">
        <f t="shared" si="571"/>
        <v>0</v>
      </c>
      <c r="AG159" s="285"/>
      <c r="AH159" s="285"/>
      <c r="AI159" s="286">
        <f t="shared" si="572"/>
        <v>0</v>
      </c>
      <c r="AJ159" s="285"/>
      <c r="AK159" s="285"/>
      <c r="AL159" s="288">
        <f t="shared" si="573"/>
        <v>0</v>
      </c>
      <c r="AM159" s="284"/>
      <c r="AN159" s="285"/>
      <c r="AO159" s="286">
        <f t="shared" si="574"/>
        <v>0</v>
      </c>
      <c r="AP159" s="285"/>
      <c r="AQ159" s="285"/>
      <c r="AR159" s="286">
        <f t="shared" si="575"/>
        <v>0</v>
      </c>
      <c r="AS159" s="285"/>
      <c r="AT159" s="285"/>
      <c r="AU159" s="286">
        <f t="shared" si="576"/>
        <v>0</v>
      </c>
      <c r="AV159" s="285"/>
      <c r="AW159" s="285"/>
      <c r="AX159" s="286">
        <f t="shared" si="577"/>
        <v>0</v>
      </c>
      <c r="AY159" s="285"/>
      <c r="AZ159" s="285"/>
      <c r="BA159" s="286">
        <f t="shared" si="578"/>
        <v>0</v>
      </c>
      <c r="BB159" s="285"/>
      <c r="BC159" s="285"/>
      <c r="BD159" s="288">
        <f t="shared" si="579"/>
        <v>0</v>
      </c>
    </row>
    <row r="160" spans="1:56" ht="15.75" customHeight="1">
      <c r="A160" s="340" t="str">
        <f>'Okul Kurum Listesi'!A163</f>
        <v>SİNCAN</v>
      </c>
      <c r="B160" s="265" t="str">
        <f>'Okul Kurum Listesi'!B163</f>
        <v>YENİKENT AHMET Ç. MTAL</v>
      </c>
      <c r="C160" s="299"/>
      <c r="D160" s="300"/>
      <c r="E160" s="301">
        <f t="shared" si="562"/>
        <v>0</v>
      </c>
      <c r="F160" s="300"/>
      <c r="G160" s="300"/>
      <c r="H160" s="301">
        <f t="shared" si="563"/>
        <v>0</v>
      </c>
      <c r="I160" s="300"/>
      <c r="J160" s="300"/>
      <c r="K160" s="301">
        <f t="shared" si="564"/>
        <v>0</v>
      </c>
      <c r="L160" s="300"/>
      <c r="M160" s="300"/>
      <c r="N160" s="301">
        <f t="shared" si="565"/>
        <v>0</v>
      </c>
      <c r="O160" s="300"/>
      <c r="P160" s="300"/>
      <c r="Q160" s="301">
        <f t="shared" si="566"/>
        <v>0</v>
      </c>
      <c r="R160" s="302"/>
      <c r="S160" s="302"/>
      <c r="T160" s="303">
        <f t="shared" si="567"/>
        <v>0</v>
      </c>
      <c r="U160" s="299"/>
      <c r="V160" s="300"/>
      <c r="W160" s="301">
        <f t="shared" si="568"/>
        <v>0</v>
      </c>
      <c r="X160" s="300"/>
      <c r="Y160" s="300"/>
      <c r="Z160" s="301">
        <f t="shared" si="569"/>
        <v>0</v>
      </c>
      <c r="AA160" s="300"/>
      <c r="AB160" s="300"/>
      <c r="AC160" s="301">
        <f t="shared" si="570"/>
        <v>0</v>
      </c>
      <c r="AD160" s="300"/>
      <c r="AE160" s="300"/>
      <c r="AF160" s="301">
        <f t="shared" si="571"/>
        <v>0</v>
      </c>
      <c r="AG160" s="300"/>
      <c r="AH160" s="300"/>
      <c r="AI160" s="301">
        <f t="shared" si="572"/>
        <v>0</v>
      </c>
      <c r="AJ160" s="300"/>
      <c r="AK160" s="300"/>
      <c r="AL160" s="303">
        <f t="shared" si="573"/>
        <v>0</v>
      </c>
      <c r="AM160" s="299"/>
      <c r="AN160" s="300"/>
      <c r="AO160" s="301">
        <f t="shared" si="574"/>
        <v>0</v>
      </c>
      <c r="AP160" s="300"/>
      <c r="AQ160" s="300"/>
      <c r="AR160" s="301">
        <f t="shared" si="575"/>
        <v>0</v>
      </c>
      <c r="AS160" s="300"/>
      <c r="AT160" s="300"/>
      <c r="AU160" s="301">
        <f t="shared" si="576"/>
        <v>0</v>
      </c>
      <c r="AV160" s="300"/>
      <c r="AW160" s="300"/>
      <c r="AX160" s="301">
        <f t="shared" si="577"/>
        <v>0</v>
      </c>
      <c r="AY160" s="300"/>
      <c r="AZ160" s="300"/>
      <c r="BA160" s="301">
        <f t="shared" si="578"/>
        <v>0</v>
      </c>
      <c r="BB160" s="300"/>
      <c r="BC160" s="300"/>
      <c r="BD160" s="303">
        <f t="shared" si="579"/>
        <v>0</v>
      </c>
    </row>
    <row r="161" spans="1:56" ht="15.75" customHeight="1">
      <c r="A161" s="340" t="str">
        <f>'Okul Kurum Listesi'!A164</f>
        <v>SİNCAN</v>
      </c>
      <c r="B161" s="265" t="str">
        <f>'Okul Kurum Listesi'!B164</f>
        <v>YENİKENT MTAL</v>
      </c>
      <c r="C161" s="284"/>
      <c r="D161" s="285"/>
      <c r="E161" s="286">
        <f t="shared" si="562"/>
        <v>0</v>
      </c>
      <c r="F161" s="285"/>
      <c r="G161" s="285"/>
      <c r="H161" s="286">
        <f t="shared" si="563"/>
        <v>0</v>
      </c>
      <c r="I161" s="285"/>
      <c r="J161" s="285"/>
      <c r="K161" s="286">
        <f t="shared" si="564"/>
        <v>0</v>
      </c>
      <c r="L161" s="285"/>
      <c r="M161" s="285"/>
      <c r="N161" s="286">
        <f t="shared" si="565"/>
        <v>0</v>
      </c>
      <c r="O161" s="285"/>
      <c r="P161" s="285"/>
      <c r="Q161" s="286">
        <f t="shared" si="566"/>
        <v>0</v>
      </c>
      <c r="R161" s="298"/>
      <c r="S161" s="298"/>
      <c r="T161" s="288">
        <f t="shared" si="567"/>
        <v>0</v>
      </c>
      <c r="U161" s="284"/>
      <c r="V161" s="285"/>
      <c r="W161" s="301">
        <f t="shared" si="568"/>
        <v>0</v>
      </c>
      <c r="X161" s="300"/>
      <c r="Y161" s="300"/>
      <c r="Z161" s="301">
        <f t="shared" si="569"/>
        <v>0</v>
      </c>
      <c r="AA161" s="300"/>
      <c r="AB161" s="300"/>
      <c r="AC161" s="301">
        <f t="shared" si="570"/>
        <v>0</v>
      </c>
      <c r="AD161" s="300"/>
      <c r="AE161" s="300"/>
      <c r="AF161" s="301">
        <f t="shared" si="571"/>
        <v>0</v>
      </c>
      <c r="AG161" s="300"/>
      <c r="AH161" s="300"/>
      <c r="AI161" s="301">
        <f t="shared" si="572"/>
        <v>0</v>
      </c>
      <c r="AJ161" s="300"/>
      <c r="AK161" s="300"/>
      <c r="AL161" s="303">
        <f t="shared" si="573"/>
        <v>0</v>
      </c>
      <c r="AM161" s="299"/>
      <c r="AN161" s="300"/>
      <c r="AO161" s="301">
        <f t="shared" si="574"/>
        <v>0</v>
      </c>
      <c r="AP161" s="300"/>
      <c r="AQ161" s="300"/>
      <c r="AR161" s="301">
        <f t="shared" si="575"/>
        <v>0</v>
      </c>
      <c r="AS161" s="300"/>
      <c r="AT161" s="300"/>
      <c r="AU161" s="301">
        <f t="shared" si="576"/>
        <v>0</v>
      </c>
      <c r="AV161" s="300"/>
      <c r="AW161" s="300"/>
      <c r="AX161" s="301">
        <f t="shared" si="577"/>
        <v>0</v>
      </c>
      <c r="AY161" s="300"/>
      <c r="AZ161" s="300"/>
      <c r="BA161" s="301">
        <f t="shared" si="578"/>
        <v>0</v>
      </c>
      <c r="BB161" s="300"/>
      <c r="BC161" s="300"/>
      <c r="BD161" s="303">
        <f t="shared" si="579"/>
        <v>0</v>
      </c>
    </row>
    <row r="162" spans="1:56" ht="15.75" customHeight="1">
      <c r="A162" s="339" t="str">
        <f>'Okul Kurum Listesi'!A165</f>
        <v>SİNCAN TOPLAMI</v>
      </c>
      <c r="B162" s="262">
        <f>'Okul Kurum Listesi'!B165</f>
        <v>14</v>
      </c>
      <c r="C162" s="306">
        <f t="shared" ref="C162:BD162" si="580">SUM(C149:C161)</f>
        <v>0</v>
      </c>
      <c r="D162" s="307">
        <f t="shared" si="580"/>
        <v>0</v>
      </c>
      <c r="E162" s="307">
        <f t="shared" si="580"/>
        <v>0</v>
      </c>
      <c r="F162" s="307">
        <f t="shared" si="580"/>
        <v>0</v>
      </c>
      <c r="G162" s="307">
        <f t="shared" si="580"/>
        <v>0</v>
      </c>
      <c r="H162" s="307">
        <f t="shared" si="580"/>
        <v>0</v>
      </c>
      <c r="I162" s="307">
        <f t="shared" si="580"/>
        <v>0</v>
      </c>
      <c r="J162" s="307">
        <f t="shared" si="580"/>
        <v>0</v>
      </c>
      <c r="K162" s="307">
        <f t="shared" si="580"/>
        <v>0</v>
      </c>
      <c r="L162" s="307">
        <f t="shared" si="580"/>
        <v>0</v>
      </c>
      <c r="M162" s="307">
        <f t="shared" si="580"/>
        <v>0</v>
      </c>
      <c r="N162" s="307">
        <f t="shared" si="580"/>
        <v>0</v>
      </c>
      <c r="O162" s="307">
        <f t="shared" si="580"/>
        <v>0</v>
      </c>
      <c r="P162" s="307">
        <f t="shared" si="580"/>
        <v>0</v>
      </c>
      <c r="Q162" s="307">
        <f t="shared" si="580"/>
        <v>0</v>
      </c>
      <c r="R162" s="308">
        <f t="shared" si="580"/>
        <v>0</v>
      </c>
      <c r="S162" s="308">
        <f t="shared" si="580"/>
        <v>0</v>
      </c>
      <c r="T162" s="309">
        <f t="shared" si="580"/>
        <v>0</v>
      </c>
      <c r="U162" s="306">
        <f t="shared" si="580"/>
        <v>0</v>
      </c>
      <c r="V162" s="307">
        <f t="shared" si="580"/>
        <v>0</v>
      </c>
      <c r="W162" s="307">
        <f t="shared" si="580"/>
        <v>0</v>
      </c>
      <c r="X162" s="307">
        <f t="shared" si="580"/>
        <v>0</v>
      </c>
      <c r="Y162" s="307">
        <f t="shared" si="580"/>
        <v>0</v>
      </c>
      <c r="Z162" s="307">
        <f t="shared" si="580"/>
        <v>0</v>
      </c>
      <c r="AA162" s="307">
        <f t="shared" si="580"/>
        <v>0</v>
      </c>
      <c r="AB162" s="307">
        <f t="shared" si="580"/>
        <v>0</v>
      </c>
      <c r="AC162" s="307">
        <f t="shared" si="580"/>
        <v>0</v>
      </c>
      <c r="AD162" s="307">
        <f t="shared" si="580"/>
        <v>0</v>
      </c>
      <c r="AE162" s="307">
        <f t="shared" si="580"/>
        <v>0</v>
      </c>
      <c r="AF162" s="307">
        <f t="shared" si="580"/>
        <v>0</v>
      </c>
      <c r="AG162" s="307">
        <f t="shared" si="580"/>
        <v>0</v>
      </c>
      <c r="AH162" s="307">
        <f t="shared" si="580"/>
        <v>0</v>
      </c>
      <c r="AI162" s="307">
        <f t="shared" si="580"/>
        <v>0</v>
      </c>
      <c r="AJ162" s="307">
        <f t="shared" si="580"/>
        <v>0</v>
      </c>
      <c r="AK162" s="307">
        <f t="shared" si="580"/>
        <v>0</v>
      </c>
      <c r="AL162" s="309">
        <f t="shared" si="580"/>
        <v>0</v>
      </c>
      <c r="AM162" s="306">
        <f t="shared" si="580"/>
        <v>0</v>
      </c>
      <c r="AN162" s="307">
        <f t="shared" si="580"/>
        <v>0</v>
      </c>
      <c r="AO162" s="307">
        <f t="shared" si="580"/>
        <v>0</v>
      </c>
      <c r="AP162" s="307">
        <f t="shared" si="580"/>
        <v>0</v>
      </c>
      <c r="AQ162" s="307">
        <f t="shared" si="580"/>
        <v>0</v>
      </c>
      <c r="AR162" s="307">
        <f t="shared" si="580"/>
        <v>0</v>
      </c>
      <c r="AS162" s="307">
        <f t="shared" si="580"/>
        <v>0</v>
      </c>
      <c r="AT162" s="307">
        <f t="shared" si="580"/>
        <v>0</v>
      </c>
      <c r="AU162" s="307">
        <f t="shared" si="580"/>
        <v>0</v>
      </c>
      <c r="AV162" s="307">
        <f t="shared" si="580"/>
        <v>0</v>
      </c>
      <c r="AW162" s="307">
        <f t="shared" si="580"/>
        <v>0</v>
      </c>
      <c r="AX162" s="307">
        <f t="shared" si="580"/>
        <v>0</v>
      </c>
      <c r="AY162" s="307">
        <f t="shared" si="580"/>
        <v>0</v>
      </c>
      <c r="AZ162" s="307">
        <f t="shared" si="580"/>
        <v>0</v>
      </c>
      <c r="BA162" s="307">
        <f t="shared" si="580"/>
        <v>0</v>
      </c>
      <c r="BB162" s="307">
        <f t="shared" si="580"/>
        <v>0</v>
      </c>
      <c r="BC162" s="307">
        <f t="shared" si="580"/>
        <v>0</v>
      </c>
      <c r="BD162" s="309">
        <f t="shared" si="580"/>
        <v>0</v>
      </c>
    </row>
    <row r="163" spans="1:56" ht="15.75" customHeight="1">
      <c r="A163" s="340" t="str">
        <f>'Okul Kurum Listesi'!A166</f>
        <v>ŞEREFLİKOÇHİSAR</v>
      </c>
      <c r="B163" s="265" t="str">
        <f>'Okul Kurum Listesi'!B166</f>
        <v>ÇALÖREN ÇPL MTAL</v>
      </c>
      <c r="C163" s="284"/>
      <c r="D163" s="285"/>
      <c r="E163" s="286">
        <f t="shared" ref="E163:E167" si="581">SUM(C163:D163)</f>
        <v>0</v>
      </c>
      <c r="F163" s="285"/>
      <c r="G163" s="285"/>
      <c r="H163" s="286">
        <f t="shared" ref="H163:H167" si="582">SUM(F163:G163)</f>
        <v>0</v>
      </c>
      <c r="I163" s="285"/>
      <c r="J163" s="285"/>
      <c r="K163" s="286">
        <f t="shared" ref="K163:K167" si="583">SUM(I163:J163)</f>
        <v>0</v>
      </c>
      <c r="L163" s="285"/>
      <c r="M163" s="285"/>
      <c r="N163" s="286">
        <f t="shared" ref="N163:N167" si="584">SUM(L163:M163)</f>
        <v>0</v>
      </c>
      <c r="O163" s="285"/>
      <c r="P163" s="285"/>
      <c r="Q163" s="286">
        <f t="shared" ref="Q163:Q167" si="585">SUM(O163:P163)</f>
        <v>0</v>
      </c>
      <c r="R163" s="298"/>
      <c r="S163" s="298"/>
      <c r="T163" s="288">
        <f t="shared" ref="T163:T167" si="586">SUM(R163:S163)</f>
        <v>0</v>
      </c>
      <c r="U163" s="284"/>
      <c r="V163" s="285"/>
      <c r="W163" s="286">
        <f t="shared" ref="W163:W167" si="587">SUM(U163:V163)</f>
        <v>0</v>
      </c>
      <c r="X163" s="285"/>
      <c r="Y163" s="285"/>
      <c r="Z163" s="286">
        <f t="shared" ref="Z163:Z167" si="588">SUM(X163:Y163)</f>
        <v>0</v>
      </c>
      <c r="AA163" s="285"/>
      <c r="AB163" s="285"/>
      <c r="AC163" s="286">
        <f t="shared" ref="AC163:AC167" si="589">SUM(AA163:AB163)</f>
        <v>0</v>
      </c>
      <c r="AD163" s="285"/>
      <c r="AE163" s="285"/>
      <c r="AF163" s="286">
        <f t="shared" ref="AF163:AF167" si="590">SUM(AD163:AE163)</f>
        <v>0</v>
      </c>
      <c r="AG163" s="285"/>
      <c r="AH163" s="285"/>
      <c r="AI163" s="286">
        <f t="shared" ref="AI163:AI167" si="591">SUM(AG163:AH163)</f>
        <v>0</v>
      </c>
      <c r="AJ163" s="285"/>
      <c r="AK163" s="285"/>
      <c r="AL163" s="288">
        <f t="shared" ref="AL163:AL167" si="592">SUM(AJ163:AK163)</f>
        <v>0</v>
      </c>
      <c r="AM163" s="284"/>
      <c r="AN163" s="285"/>
      <c r="AO163" s="286">
        <f t="shared" ref="AO163:AO167" si="593">SUM(AM163:AN163)</f>
        <v>0</v>
      </c>
      <c r="AP163" s="285"/>
      <c r="AQ163" s="285"/>
      <c r="AR163" s="286">
        <f t="shared" ref="AR163:AR167" si="594">SUM(AP163:AQ163)</f>
        <v>0</v>
      </c>
      <c r="AS163" s="285"/>
      <c r="AT163" s="285"/>
      <c r="AU163" s="286">
        <f t="shared" ref="AU163:AU167" si="595">SUM(AS163:AT163)</f>
        <v>0</v>
      </c>
      <c r="AV163" s="285"/>
      <c r="AW163" s="285"/>
      <c r="AX163" s="286">
        <f t="shared" ref="AX163:AX167" si="596">SUM(AV163:AW163)</f>
        <v>0</v>
      </c>
      <c r="AY163" s="285"/>
      <c r="AZ163" s="285"/>
      <c r="BA163" s="286">
        <f t="shared" ref="BA163:BA167" si="597">SUM(AY163:AZ163)</f>
        <v>0</v>
      </c>
      <c r="BB163" s="285"/>
      <c r="BC163" s="285"/>
      <c r="BD163" s="288">
        <f t="shared" ref="BD163:BD167" si="598">SUM(BB163:BC163)</f>
        <v>0</v>
      </c>
    </row>
    <row r="164" spans="1:56" ht="15.75" customHeight="1">
      <c r="A164" s="340" t="str">
        <f>'Okul Kurum Listesi'!A167</f>
        <v>ŞEREFLİKOÇHİSAR</v>
      </c>
      <c r="B164" s="265" t="str">
        <f>'Okul Kurum Listesi'!B167</f>
        <v>DR. SABİHA UZUN MTAL</v>
      </c>
      <c r="C164" s="284"/>
      <c r="D164" s="285"/>
      <c r="E164" s="286">
        <f t="shared" si="581"/>
        <v>0</v>
      </c>
      <c r="F164" s="285"/>
      <c r="G164" s="285"/>
      <c r="H164" s="286">
        <f t="shared" si="582"/>
        <v>0</v>
      </c>
      <c r="I164" s="285"/>
      <c r="J164" s="285"/>
      <c r="K164" s="286">
        <f t="shared" si="583"/>
        <v>0</v>
      </c>
      <c r="L164" s="285"/>
      <c r="M164" s="285"/>
      <c r="N164" s="286">
        <f t="shared" si="584"/>
        <v>0</v>
      </c>
      <c r="O164" s="285"/>
      <c r="P164" s="285"/>
      <c r="Q164" s="286">
        <f t="shared" si="585"/>
        <v>0</v>
      </c>
      <c r="R164" s="298"/>
      <c r="S164" s="298"/>
      <c r="T164" s="288">
        <f t="shared" si="586"/>
        <v>0</v>
      </c>
      <c r="U164" s="284"/>
      <c r="V164" s="285"/>
      <c r="W164" s="286">
        <f t="shared" si="587"/>
        <v>0</v>
      </c>
      <c r="X164" s="285"/>
      <c r="Y164" s="285"/>
      <c r="Z164" s="286">
        <f t="shared" si="588"/>
        <v>0</v>
      </c>
      <c r="AA164" s="285"/>
      <c r="AB164" s="285"/>
      <c r="AC164" s="286">
        <f t="shared" si="589"/>
        <v>0</v>
      </c>
      <c r="AD164" s="285"/>
      <c r="AE164" s="285"/>
      <c r="AF164" s="286">
        <f t="shared" si="590"/>
        <v>0</v>
      </c>
      <c r="AG164" s="285"/>
      <c r="AH164" s="285"/>
      <c r="AI164" s="286">
        <f t="shared" si="591"/>
        <v>0</v>
      </c>
      <c r="AJ164" s="285"/>
      <c r="AK164" s="285"/>
      <c r="AL164" s="288">
        <f t="shared" si="592"/>
        <v>0</v>
      </c>
      <c r="AM164" s="284"/>
      <c r="AN164" s="285"/>
      <c r="AO164" s="286">
        <f t="shared" si="593"/>
        <v>0</v>
      </c>
      <c r="AP164" s="285"/>
      <c r="AQ164" s="285"/>
      <c r="AR164" s="286">
        <f t="shared" si="594"/>
        <v>0</v>
      </c>
      <c r="AS164" s="285"/>
      <c r="AT164" s="285"/>
      <c r="AU164" s="286">
        <f t="shared" si="595"/>
        <v>0</v>
      </c>
      <c r="AV164" s="285"/>
      <c r="AW164" s="285"/>
      <c r="AX164" s="286">
        <f t="shared" si="596"/>
        <v>0</v>
      </c>
      <c r="AY164" s="285"/>
      <c r="AZ164" s="285"/>
      <c r="BA164" s="286">
        <f t="shared" si="597"/>
        <v>0</v>
      </c>
      <c r="BB164" s="285"/>
      <c r="BC164" s="285"/>
      <c r="BD164" s="288">
        <f t="shared" si="598"/>
        <v>0</v>
      </c>
    </row>
    <row r="165" spans="1:56" ht="15.75" customHeight="1">
      <c r="A165" s="340" t="str">
        <f>'Okul Kurum Listesi'!A168</f>
        <v>ŞEREFLİKOÇHİSAR</v>
      </c>
      <c r="B165" s="265" t="str">
        <f>'Okul Kurum Listesi'!B168</f>
        <v>NİZAMÜLMÜLK MTAL</v>
      </c>
      <c r="C165" s="284"/>
      <c r="D165" s="285"/>
      <c r="E165" s="286">
        <f t="shared" si="581"/>
        <v>0</v>
      </c>
      <c r="F165" s="285"/>
      <c r="G165" s="285"/>
      <c r="H165" s="286">
        <f t="shared" si="582"/>
        <v>0</v>
      </c>
      <c r="I165" s="285"/>
      <c r="J165" s="285"/>
      <c r="K165" s="286">
        <f t="shared" si="583"/>
        <v>0</v>
      </c>
      <c r="L165" s="285"/>
      <c r="M165" s="285"/>
      <c r="N165" s="286">
        <f t="shared" si="584"/>
        <v>0</v>
      </c>
      <c r="O165" s="285"/>
      <c r="P165" s="285"/>
      <c r="Q165" s="286">
        <f t="shared" si="585"/>
        <v>0</v>
      </c>
      <c r="R165" s="298"/>
      <c r="S165" s="298"/>
      <c r="T165" s="288">
        <f t="shared" si="586"/>
        <v>0</v>
      </c>
      <c r="U165" s="284"/>
      <c r="V165" s="285"/>
      <c r="W165" s="286">
        <f t="shared" si="587"/>
        <v>0</v>
      </c>
      <c r="X165" s="285"/>
      <c r="Y165" s="285"/>
      <c r="Z165" s="286">
        <f t="shared" si="588"/>
        <v>0</v>
      </c>
      <c r="AA165" s="285"/>
      <c r="AB165" s="285"/>
      <c r="AC165" s="286">
        <f t="shared" si="589"/>
        <v>0</v>
      </c>
      <c r="AD165" s="285"/>
      <c r="AE165" s="285"/>
      <c r="AF165" s="286">
        <f t="shared" si="590"/>
        <v>0</v>
      </c>
      <c r="AG165" s="285"/>
      <c r="AH165" s="285"/>
      <c r="AI165" s="286">
        <f t="shared" si="591"/>
        <v>0</v>
      </c>
      <c r="AJ165" s="285"/>
      <c r="AK165" s="285"/>
      <c r="AL165" s="288">
        <f t="shared" si="592"/>
        <v>0</v>
      </c>
      <c r="AM165" s="284"/>
      <c r="AN165" s="285"/>
      <c r="AO165" s="286">
        <f t="shared" si="593"/>
        <v>0</v>
      </c>
      <c r="AP165" s="285"/>
      <c r="AQ165" s="285"/>
      <c r="AR165" s="286">
        <f t="shared" si="594"/>
        <v>0</v>
      </c>
      <c r="AS165" s="285"/>
      <c r="AT165" s="285"/>
      <c r="AU165" s="286">
        <f t="shared" si="595"/>
        <v>0</v>
      </c>
      <c r="AV165" s="285"/>
      <c r="AW165" s="285"/>
      <c r="AX165" s="286">
        <f t="shared" si="596"/>
        <v>0</v>
      </c>
      <c r="AY165" s="285"/>
      <c r="AZ165" s="285"/>
      <c r="BA165" s="286">
        <f t="shared" si="597"/>
        <v>0</v>
      </c>
      <c r="BB165" s="285"/>
      <c r="BC165" s="285"/>
      <c r="BD165" s="288">
        <f t="shared" si="598"/>
        <v>0</v>
      </c>
    </row>
    <row r="166" spans="1:56" ht="15.75" customHeight="1">
      <c r="A166" s="340" t="str">
        <f>'Okul Kurum Listesi'!A169</f>
        <v>ŞEREFLİKOÇHİSAR</v>
      </c>
      <c r="B166" s="265" t="str">
        <f>'Okul Kurum Listesi'!B169</f>
        <v>ŞEHİT ORHAN DURUKAN MTAL</v>
      </c>
      <c r="C166" s="284"/>
      <c r="D166" s="285"/>
      <c r="E166" s="286">
        <f t="shared" si="581"/>
        <v>0</v>
      </c>
      <c r="F166" s="285"/>
      <c r="G166" s="285"/>
      <c r="H166" s="286">
        <f t="shared" si="582"/>
        <v>0</v>
      </c>
      <c r="I166" s="285"/>
      <c r="J166" s="285"/>
      <c r="K166" s="286">
        <f t="shared" si="583"/>
        <v>0</v>
      </c>
      <c r="L166" s="285"/>
      <c r="M166" s="285"/>
      <c r="N166" s="286">
        <f t="shared" si="584"/>
        <v>0</v>
      </c>
      <c r="O166" s="285"/>
      <c r="P166" s="285"/>
      <c r="Q166" s="286">
        <f t="shared" si="585"/>
        <v>0</v>
      </c>
      <c r="R166" s="298"/>
      <c r="S166" s="298"/>
      <c r="T166" s="288">
        <f t="shared" si="586"/>
        <v>0</v>
      </c>
      <c r="U166" s="284"/>
      <c r="V166" s="285"/>
      <c r="W166" s="286">
        <f t="shared" si="587"/>
        <v>0</v>
      </c>
      <c r="X166" s="285"/>
      <c r="Y166" s="285"/>
      <c r="Z166" s="286">
        <f t="shared" si="588"/>
        <v>0</v>
      </c>
      <c r="AA166" s="285"/>
      <c r="AB166" s="285"/>
      <c r="AC166" s="286">
        <f t="shared" si="589"/>
        <v>0</v>
      </c>
      <c r="AD166" s="285"/>
      <c r="AE166" s="285"/>
      <c r="AF166" s="286">
        <f t="shared" si="590"/>
        <v>0</v>
      </c>
      <c r="AG166" s="285"/>
      <c r="AH166" s="285"/>
      <c r="AI166" s="286">
        <f t="shared" si="591"/>
        <v>0</v>
      </c>
      <c r="AJ166" s="285"/>
      <c r="AK166" s="285"/>
      <c r="AL166" s="288">
        <f t="shared" si="592"/>
        <v>0</v>
      </c>
      <c r="AM166" s="284"/>
      <c r="AN166" s="285"/>
      <c r="AO166" s="286">
        <f t="shared" si="593"/>
        <v>0</v>
      </c>
      <c r="AP166" s="285"/>
      <c r="AQ166" s="285"/>
      <c r="AR166" s="286">
        <f t="shared" si="594"/>
        <v>0</v>
      </c>
      <c r="AS166" s="285"/>
      <c r="AT166" s="285"/>
      <c r="AU166" s="286">
        <f t="shared" si="595"/>
        <v>0</v>
      </c>
      <c r="AV166" s="285"/>
      <c r="AW166" s="285"/>
      <c r="AX166" s="286">
        <f t="shared" si="596"/>
        <v>0</v>
      </c>
      <c r="AY166" s="285"/>
      <c r="AZ166" s="285"/>
      <c r="BA166" s="286">
        <f t="shared" si="597"/>
        <v>0</v>
      </c>
      <c r="BB166" s="285"/>
      <c r="BC166" s="285"/>
      <c r="BD166" s="288">
        <f t="shared" si="598"/>
        <v>0</v>
      </c>
    </row>
    <row r="167" spans="1:56" ht="15.75" customHeight="1">
      <c r="A167" s="340" t="str">
        <f>'Okul Kurum Listesi'!A170</f>
        <v>ŞEREFLİKOÇHİSAR</v>
      </c>
      <c r="B167" s="265" t="str">
        <f>'Okul Kurum Listesi'!B170</f>
        <v xml:space="preserve">ŞEREFLİKOÇHİSAR MTAL </v>
      </c>
      <c r="C167" s="284"/>
      <c r="D167" s="285"/>
      <c r="E167" s="286">
        <f t="shared" si="581"/>
        <v>0</v>
      </c>
      <c r="F167" s="285"/>
      <c r="G167" s="285"/>
      <c r="H167" s="286">
        <f t="shared" si="582"/>
        <v>0</v>
      </c>
      <c r="I167" s="285"/>
      <c r="J167" s="285"/>
      <c r="K167" s="286">
        <f t="shared" si="583"/>
        <v>0</v>
      </c>
      <c r="L167" s="285"/>
      <c r="M167" s="285"/>
      <c r="N167" s="286">
        <f t="shared" si="584"/>
        <v>0</v>
      </c>
      <c r="O167" s="285"/>
      <c r="P167" s="285"/>
      <c r="Q167" s="286">
        <f t="shared" si="585"/>
        <v>0</v>
      </c>
      <c r="R167" s="298"/>
      <c r="S167" s="298"/>
      <c r="T167" s="288">
        <f t="shared" si="586"/>
        <v>0</v>
      </c>
      <c r="U167" s="284"/>
      <c r="V167" s="285"/>
      <c r="W167" s="286">
        <f t="shared" si="587"/>
        <v>0</v>
      </c>
      <c r="X167" s="285"/>
      <c r="Y167" s="285"/>
      <c r="Z167" s="286">
        <f t="shared" si="588"/>
        <v>0</v>
      </c>
      <c r="AA167" s="285"/>
      <c r="AB167" s="285"/>
      <c r="AC167" s="286">
        <f t="shared" si="589"/>
        <v>0</v>
      </c>
      <c r="AD167" s="285"/>
      <c r="AE167" s="285"/>
      <c r="AF167" s="286">
        <f t="shared" si="590"/>
        <v>0</v>
      </c>
      <c r="AG167" s="285"/>
      <c r="AH167" s="285"/>
      <c r="AI167" s="286">
        <f t="shared" si="591"/>
        <v>0</v>
      </c>
      <c r="AJ167" s="285"/>
      <c r="AK167" s="285"/>
      <c r="AL167" s="288">
        <f t="shared" si="592"/>
        <v>0</v>
      </c>
      <c r="AM167" s="284"/>
      <c r="AN167" s="285"/>
      <c r="AO167" s="286">
        <f t="shared" si="593"/>
        <v>0</v>
      </c>
      <c r="AP167" s="285"/>
      <c r="AQ167" s="285"/>
      <c r="AR167" s="286">
        <f t="shared" si="594"/>
        <v>0</v>
      </c>
      <c r="AS167" s="285"/>
      <c r="AT167" s="285"/>
      <c r="AU167" s="286">
        <f t="shared" si="595"/>
        <v>0</v>
      </c>
      <c r="AV167" s="285"/>
      <c r="AW167" s="285"/>
      <c r="AX167" s="286">
        <f t="shared" si="596"/>
        <v>0</v>
      </c>
      <c r="AY167" s="285"/>
      <c r="AZ167" s="285"/>
      <c r="BA167" s="286">
        <f t="shared" si="597"/>
        <v>0</v>
      </c>
      <c r="BB167" s="285"/>
      <c r="BC167" s="285"/>
      <c r="BD167" s="288">
        <f t="shared" si="598"/>
        <v>0</v>
      </c>
    </row>
    <row r="168" spans="1:56" ht="18">
      <c r="A168" s="339" t="str">
        <f>'Okul Kurum Listesi'!A171</f>
        <v>ŞEREFLİKOÇHİSAR TOPLAMI</v>
      </c>
      <c r="B168" s="262">
        <f>'Okul Kurum Listesi'!B171</f>
        <v>5</v>
      </c>
      <c r="C168" s="272">
        <f t="shared" ref="C168:D168" si="599">SUM(C163:C167)</f>
        <v>0</v>
      </c>
      <c r="D168" s="273">
        <f t="shared" si="599"/>
        <v>0</v>
      </c>
      <c r="E168" s="273">
        <f>SUM(E163:E167)</f>
        <v>0</v>
      </c>
      <c r="F168" s="273">
        <f t="shared" ref="F168:BD168" si="600">SUM(F163:F167)</f>
        <v>0</v>
      </c>
      <c r="G168" s="273">
        <f t="shared" si="600"/>
        <v>0</v>
      </c>
      <c r="H168" s="273">
        <f t="shared" si="600"/>
        <v>0</v>
      </c>
      <c r="I168" s="273">
        <f t="shared" si="600"/>
        <v>0</v>
      </c>
      <c r="J168" s="273">
        <f t="shared" si="600"/>
        <v>0</v>
      </c>
      <c r="K168" s="273">
        <f t="shared" si="600"/>
        <v>0</v>
      </c>
      <c r="L168" s="273">
        <f t="shared" si="600"/>
        <v>0</v>
      </c>
      <c r="M168" s="273">
        <f t="shared" si="600"/>
        <v>0</v>
      </c>
      <c r="N168" s="273">
        <f t="shared" si="600"/>
        <v>0</v>
      </c>
      <c r="O168" s="273">
        <f t="shared" si="600"/>
        <v>0</v>
      </c>
      <c r="P168" s="273">
        <f t="shared" si="600"/>
        <v>0</v>
      </c>
      <c r="Q168" s="273">
        <f t="shared" si="600"/>
        <v>0</v>
      </c>
      <c r="R168" s="305">
        <f t="shared" si="600"/>
        <v>0</v>
      </c>
      <c r="S168" s="305">
        <f t="shared" si="600"/>
        <v>0</v>
      </c>
      <c r="T168" s="274">
        <f t="shared" si="600"/>
        <v>0</v>
      </c>
      <c r="U168" s="272">
        <f t="shared" si="600"/>
        <v>0</v>
      </c>
      <c r="V168" s="273">
        <f t="shared" si="600"/>
        <v>0</v>
      </c>
      <c r="W168" s="273">
        <f t="shared" si="600"/>
        <v>0</v>
      </c>
      <c r="X168" s="273">
        <f t="shared" si="600"/>
        <v>0</v>
      </c>
      <c r="Y168" s="273">
        <f t="shared" si="600"/>
        <v>0</v>
      </c>
      <c r="Z168" s="273">
        <f t="shared" si="600"/>
        <v>0</v>
      </c>
      <c r="AA168" s="273">
        <f t="shared" si="600"/>
        <v>0</v>
      </c>
      <c r="AB168" s="273">
        <f t="shared" si="600"/>
        <v>0</v>
      </c>
      <c r="AC168" s="273">
        <f t="shared" si="600"/>
        <v>0</v>
      </c>
      <c r="AD168" s="273">
        <f t="shared" si="600"/>
        <v>0</v>
      </c>
      <c r="AE168" s="273">
        <f t="shared" si="600"/>
        <v>0</v>
      </c>
      <c r="AF168" s="273">
        <f t="shared" si="600"/>
        <v>0</v>
      </c>
      <c r="AG168" s="273">
        <f t="shared" si="600"/>
        <v>0</v>
      </c>
      <c r="AH168" s="273">
        <f t="shared" si="600"/>
        <v>0</v>
      </c>
      <c r="AI168" s="273">
        <f t="shared" si="600"/>
        <v>0</v>
      </c>
      <c r="AJ168" s="273">
        <f t="shared" si="600"/>
        <v>0</v>
      </c>
      <c r="AK168" s="273">
        <f t="shared" si="600"/>
        <v>0</v>
      </c>
      <c r="AL168" s="274">
        <f t="shared" si="600"/>
        <v>0</v>
      </c>
      <c r="AM168" s="272">
        <f t="shared" si="600"/>
        <v>0</v>
      </c>
      <c r="AN168" s="273">
        <f t="shared" si="600"/>
        <v>0</v>
      </c>
      <c r="AO168" s="273">
        <f t="shared" si="600"/>
        <v>0</v>
      </c>
      <c r="AP168" s="273">
        <f t="shared" si="600"/>
        <v>0</v>
      </c>
      <c r="AQ168" s="273">
        <f t="shared" si="600"/>
        <v>0</v>
      </c>
      <c r="AR168" s="273">
        <f t="shared" si="600"/>
        <v>0</v>
      </c>
      <c r="AS168" s="273">
        <f t="shared" si="600"/>
        <v>0</v>
      </c>
      <c r="AT168" s="273">
        <f t="shared" si="600"/>
        <v>0</v>
      </c>
      <c r="AU168" s="273">
        <f t="shared" si="600"/>
        <v>0</v>
      </c>
      <c r="AV168" s="273">
        <f t="shared" si="600"/>
        <v>0</v>
      </c>
      <c r="AW168" s="273">
        <f t="shared" si="600"/>
        <v>0</v>
      </c>
      <c r="AX168" s="273">
        <f t="shared" si="600"/>
        <v>0</v>
      </c>
      <c r="AY168" s="273">
        <f t="shared" si="600"/>
        <v>0</v>
      </c>
      <c r="AZ168" s="273">
        <f t="shared" si="600"/>
        <v>0</v>
      </c>
      <c r="BA168" s="273">
        <f t="shared" si="600"/>
        <v>0</v>
      </c>
      <c r="BB168" s="273">
        <f t="shared" si="600"/>
        <v>0</v>
      </c>
      <c r="BC168" s="273">
        <f t="shared" si="600"/>
        <v>0</v>
      </c>
      <c r="BD168" s="274">
        <f t="shared" si="600"/>
        <v>0</v>
      </c>
    </row>
    <row r="169" spans="1:56" ht="15.75" customHeight="1">
      <c r="A169" s="340" t="str">
        <f>'Okul Kurum Listesi'!A172</f>
        <v>YENİMAHALLE</v>
      </c>
      <c r="B169" s="265" t="str">
        <f>'Okul Kurum Listesi'!B172</f>
        <v>AHİ EVRAN MTAL</v>
      </c>
      <c r="C169" s="284"/>
      <c r="D169" s="285"/>
      <c r="E169" s="286">
        <f t="shared" ref="E169:E183" si="601">SUM(C169:D169)</f>
        <v>0</v>
      </c>
      <c r="F169" s="285"/>
      <c r="G169" s="285"/>
      <c r="H169" s="286">
        <f t="shared" ref="H169:H183" si="602">SUM(F169:G169)</f>
        <v>0</v>
      </c>
      <c r="I169" s="285"/>
      <c r="J169" s="285"/>
      <c r="K169" s="286">
        <f t="shared" ref="K169:K183" si="603">SUM(I169:J169)</f>
        <v>0</v>
      </c>
      <c r="L169" s="285"/>
      <c r="M169" s="285"/>
      <c r="N169" s="286">
        <f t="shared" ref="N169:N183" si="604">SUM(L169:M169)</f>
        <v>0</v>
      </c>
      <c r="O169" s="285"/>
      <c r="P169" s="285"/>
      <c r="Q169" s="286">
        <f t="shared" ref="Q169:Q183" si="605">SUM(O169:P169)</f>
        <v>0</v>
      </c>
      <c r="R169" s="298"/>
      <c r="S169" s="298"/>
      <c r="T169" s="288">
        <f t="shared" ref="T169:T183" si="606">SUM(R169:S169)</f>
        <v>0</v>
      </c>
      <c r="U169" s="284"/>
      <c r="V169" s="285"/>
      <c r="W169" s="286">
        <f t="shared" ref="W169:W183" si="607">SUM(U169:V169)</f>
        <v>0</v>
      </c>
      <c r="X169" s="285"/>
      <c r="Y169" s="285"/>
      <c r="Z169" s="286">
        <f t="shared" ref="Z169:Z183" si="608">SUM(X169:Y169)</f>
        <v>0</v>
      </c>
      <c r="AA169" s="285"/>
      <c r="AB169" s="285"/>
      <c r="AC169" s="286">
        <f t="shared" ref="AC169:AC183" si="609">SUM(AA169:AB169)</f>
        <v>0</v>
      </c>
      <c r="AD169" s="285"/>
      <c r="AE169" s="285"/>
      <c r="AF169" s="286">
        <f t="shared" ref="AF169:AF183" si="610">SUM(AD169:AE169)</f>
        <v>0</v>
      </c>
      <c r="AG169" s="285"/>
      <c r="AH169" s="285"/>
      <c r="AI169" s="286">
        <f t="shared" ref="AI169:AI183" si="611">SUM(AG169:AH169)</f>
        <v>0</v>
      </c>
      <c r="AJ169" s="285"/>
      <c r="AK169" s="285"/>
      <c r="AL169" s="288">
        <f t="shared" ref="AL169:AL183" si="612">SUM(AJ169:AK169)</f>
        <v>0</v>
      </c>
      <c r="AM169" s="284"/>
      <c r="AN169" s="285"/>
      <c r="AO169" s="286">
        <f t="shared" ref="AO169:AO183" si="613">SUM(AM169:AN169)</f>
        <v>0</v>
      </c>
      <c r="AP169" s="285"/>
      <c r="AQ169" s="285"/>
      <c r="AR169" s="286">
        <f t="shared" ref="AR169:AR183" si="614">SUM(AP169:AQ169)</f>
        <v>0</v>
      </c>
      <c r="AS169" s="285"/>
      <c r="AT169" s="285"/>
      <c r="AU169" s="286">
        <f t="shared" ref="AU169:AU183" si="615">SUM(AS169:AT169)</f>
        <v>0</v>
      </c>
      <c r="AV169" s="285"/>
      <c r="AW169" s="285"/>
      <c r="AX169" s="286">
        <f t="shared" ref="AX169:AX183" si="616">SUM(AV169:AW169)</f>
        <v>0</v>
      </c>
      <c r="AY169" s="285"/>
      <c r="AZ169" s="285"/>
      <c r="BA169" s="286">
        <f t="shared" ref="BA169:BA183" si="617">SUM(AY169:AZ169)</f>
        <v>0</v>
      </c>
      <c r="BB169" s="285"/>
      <c r="BC169" s="285"/>
      <c r="BD169" s="288">
        <f t="shared" ref="BD169:BD183" si="618">SUM(BB169:BC169)</f>
        <v>0</v>
      </c>
    </row>
    <row r="170" spans="1:56" ht="15.75" customHeight="1">
      <c r="A170" s="340" t="str">
        <f>'Okul Kurum Listesi'!A173</f>
        <v>YENİMAHALLE</v>
      </c>
      <c r="B170" s="265" t="str">
        <f>'Okul Kurum Listesi'!B173</f>
        <v>ANKARA  MTAL</v>
      </c>
      <c r="C170" s="284"/>
      <c r="D170" s="285"/>
      <c r="E170" s="286">
        <f t="shared" si="601"/>
        <v>0</v>
      </c>
      <c r="F170" s="285"/>
      <c r="G170" s="285"/>
      <c r="H170" s="286">
        <f t="shared" si="602"/>
        <v>0</v>
      </c>
      <c r="I170" s="285"/>
      <c r="J170" s="285"/>
      <c r="K170" s="286">
        <f t="shared" si="603"/>
        <v>0</v>
      </c>
      <c r="L170" s="285"/>
      <c r="M170" s="285"/>
      <c r="N170" s="286">
        <f t="shared" si="604"/>
        <v>0</v>
      </c>
      <c r="O170" s="285"/>
      <c r="P170" s="285"/>
      <c r="Q170" s="286">
        <f t="shared" si="605"/>
        <v>0</v>
      </c>
      <c r="R170" s="298"/>
      <c r="S170" s="298"/>
      <c r="T170" s="288">
        <f t="shared" si="606"/>
        <v>0</v>
      </c>
      <c r="U170" s="284"/>
      <c r="V170" s="285"/>
      <c r="W170" s="286">
        <f t="shared" si="607"/>
        <v>0</v>
      </c>
      <c r="X170" s="285"/>
      <c r="Y170" s="285"/>
      <c r="Z170" s="286">
        <f t="shared" si="608"/>
        <v>0</v>
      </c>
      <c r="AA170" s="285"/>
      <c r="AB170" s="285"/>
      <c r="AC170" s="286">
        <f t="shared" si="609"/>
        <v>0</v>
      </c>
      <c r="AD170" s="285"/>
      <c r="AE170" s="285"/>
      <c r="AF170" s="286">
        <f t="shared" si="610"/>
        <v>0</v>
      </c>
      <c r="AG170" s="285"/>
      <c r="AH170" s="285"/>
      <c r="AI170" s="286">
        <f t="shared" si="611"/>
        <v>0</v>
      </c>
      <c r="AJ170" s="285"/>
      <c r="AK170" s="285"/>
      <c r="AL170" s="288">
        <f t="shared" si="612"/>
        <v>0</v>
      </c>
      <c r="AM170" s="284"/>
      <c r="AN170" s="285"/>
      <c r="AO170" s="286">
        <f t="shared" si="613"/>
        <v>0</v>
      </c>
      <c r="AP170" s="285"/>
      <c r="AQ170" s="285"/>
      <c r="AR170" s="286">
        <f t="shared" si="614"/>
        <v>0</v>
      </c>
      <c r="AS170" s="285"/>
      <c r="AT170" s="285"/>
      <c r="AU170" s="286">
        <f t="shared" si="615"/>
        <v>0</v>
      </c>
      <c r="AV170" s="285"/>
      <c r="AW170" s="285"/>
      <c r="AX170" s="286">
        <f t="shared" si="616"/>
        <v>0</v>
      </c>
      <c r="AY170" s="285"/>
      <c r="AZ170" s="285"/>
      <c r="BA170" s="286">
        <f t="shared" si="617"/>
        <v>0</v>
      </c>
      <c r="BB170" s="285"/>
      <c r="BC170" s="285"/>
      <c r="BD170" s="288">
        <f t="shared" si="618"/>
        <v>0</v>
      </c>
    </row>
    <row r="171" spans="1:56" ht="15.75" customHeight="1">
      <c r="A171" s="340" t="str">
        <f>'Okul Kurum Listesi'!A174</f>
        <v>YENİMAHALLE</v>
      </c>
      <c r="B171" s="265" t="str">
        <f>'Okul Kurum Listesi'!B174</f>
        <v>BATIKENT MTAL</v>
      </c>
      <c r="C171" s="284"/>
      <c r="D171" s="285"/>
      <c r="E171" s="286">
        <f t="shared" si="601"/>
        <v>0</v>
      </c>
      <c r="F171" s="285"/>
      <c r="G171" s="285"/>
      <c r="H171" s="286">
        <f t="shared" si="602"/>
        <v>0</v>
      </c>
      <c r="I171" s="285"/>
      <c r="J171" s="285"/>
      <c r="K171" s="286">
        <f t="shared" si="603"/>
        <v>0</v>
      </c>
      <c r="L171" s="285"/>
      <c r="M171" s="285"/>
      <c r="N171" s="286">
        <f t="shared" si="604"/>
        <v>0</v>
      </c>
      <c r="O171" s="285"/>
      <c r="P171" s="285"/>
      <c r="Q171" s="286">
        <f t="shared" si="605"/>
        <v>0</v>
      </c>
      <c r="R171" s="298"/>
      <c r="S171" s="298"/>
      <c r="T171" s="288">
        <f t="shared" si="606"/>
        <v>0</v>
      </c>
      <c r="U171" s="284"/>
      <c r="V171" s="285"/>
      <c r="W171" s="286">
        <f t="shared" si="607"/>
        <v>0</v>
      </c>
      <c r="X171" s="285"/>
      <c r="Y171" s="285"/>
      <c r="Z171" s="286">
        <f t="shared" si="608"/>
        <v>0</v>
      </c>
      <c r="AA171" s="285"/>
      <c r="AB171" s="285"/>
      <c r="AC171" s="286">
        <f t="shared" si="609"/>
        <v>0</v>
      </c>
      <c r="AD171" s="285"/>
      <c r="AE171" s="285"/>
      <c r="AF171" s="286">
        <f t="shared" si="610"/>
        <v>0</v>
      </c>
      <c r="AG171" s="285"/>
      <c r="AH171" s="285"/>
      <c r="AI171" s="286">
        <f t="shared" si="611"/>
        <v>0</v>
      </c>
      <c r="AJ171" s="285"/>
      <c r="AK171" s="285"/>
      <c r="AL171" s="288">
        <f t="shared" si="612"/>
        <v>0</v>
      </c>
      <c r="AM171" s="284"/>
      <c r="AN171" s="285"/>
      <c r="AO171" s="286">
        <f t="shared" si="613"/>
        <v>0</v>
      </c>
      <c r="AP171" s="285"/>
      <c r="AQ171" s="285"/>
      <c r="AR171" s="286">
        <f t="shared" si="614"/>
        <v>0</v>
      </c>
      <c r="AS171" s="285"/>
      <c r="AT171" s="285"/>
      <c r="AU171" s="286">
        <f t="shared" si="615"/>
        <v>0</v>
      </c>
      <c r="AV171" s="285"/>
      <c r="AW171" s="285"/>
      <c r="AX171" s="286">
        <f t="shared" si="616"/>
        <v>0</v>
      </c>
      <c r="AY171" s="285"/>
      <c r="AZ171" s="285"/>
      <c r="BA171" s="286">
        <f t="shared" si="617"/>
        <v>0</v>
      </c>
      <c r="BB171" s="285"/>
      <c r="BC171" s="285"/>
      <c r="BD171" s="288">
        <f t="shared" si="618"/>
        <v>0</v>
      </c>
    </row>
    <row r="172" spans="1:56" ht="15.75" customHeight="1">
      <c r="A172" s="340" t="str">
        <f>'Okul Kurum Listesi'!A175</f>
        <v>YENİMAHALLE</v>
      </c>
      <c r="B172" s="265" t="str">
        <f>'Okul Kurum Listesi'!B175</f>
        <v>BATIKENT ŞEVKET EVLİYAGİL MTAL</v>
      </c>
      <c r="C172" s="284"/>
      <c r="D172" s="285"/>
      <c r="E172" s="286">
        <f t="shared" si="601"/>
        <v>0</v>
      </c>
      <c r="F172" s="285"/>
      <c r="G172" s="285"/>
      <c r="H172" s="286">
        <f t="shared" si="602"/>
        <v>0</v>
      </c>
      <c r="I172" s="285"/>
      <c r="J172" s="285"/>
      <c r="K172" s="286">
        <f t="shared" si="603"/>
        <v>0</v>
      </c>
      <c r="L172" s="285"/>
      <c r="M172" s="285"/>
      <c r="N172" s="286">
        <f t="shared" si="604"/>
        <v>0</v>
      </c>
      <c r="O172" s="285"/>
      <c r="P172" s="285"/>
      <c r="Q172" s="286">
        <f t="shared" si="605"/>
        <v>0</v>
      </c>
      <c r="R172" s="298"/>
      <c r="S172" s="298"/>
      <c r="T172" s="288">
        <f t="shared" si="606"/>
        <v>0</v>
      </c>
      <c r="U172" s="284"/>
      <c r="V172" s="285"/>
      <c r="W172" s="286">
        <f t="shared" si="607"/>
        <v>0</v>
      </c>
      <c r="X172" s="285"/>
      <c r="Y172" s="285"/>
      <c r="Z172" s="286">
        <f t="shared" si="608"/>
        <v>0</v>
      </c>
      <c r="AA172" s="285"/>
      <c r="AB172" s="285"/>
      <c r="AC172" s="286">
        <f t="shared" si="609"/>
        <v>0</v>
      </c>
      <c r="AD172" s="285"/>
      <c r="AE172" s="285"/>
      <c r="AF172" s="286">
        <f t="shared" si="610"/>
        <v>0</v>
      </c>
      <c r="AG172" s="285"/>
      <c r="AH172" s="285"/>
      <c r="AI172" s="286">
        <f t="shared" si="611"/>
        <v>0</v>
      </c>
      <c r="AJ172" s="285"/>
      <c r="AK172" s="285"/>
      <c r="AL172" s="288">
        <f t="shared" si="612"/>
        <v>0</v>
      </c>
      <c r="AM172" s="284"/>
      <c r="AN172" s="285"/>
      <c r="AO172" s="286">
        <f t="shared" si="613"/>
        <v>0</v>
      </c>
      <c r="AP172" s="285"/>
      <c r="AQ172" s="285"/>
      <c r="AR172" s="286">
        <f t="shared" si="614"/>
        <v>0</v>
      </c>
      <c r="AS172" s="285"/>
      <c r="AT172" s="285"/>
      <c r="AU172" s="286">
        <f t="shared" si="615"/>
        <v>0</v>
      </c>
      <c r="AV172" s="285"/>
      <c r="AW172" s="285"/>
      <c r="AX172" s="286">
        <f t="shared" si="616"/>
        <v>0</v>
      </c>
      <c r="AY172" s="285"/>
      <c r="AZ172" s="285"/>
      <c r="BA172" s="286">
        <f t="shared" si="617"/>
        <v>0</v>
      </c>
      <c r="BB172" s="285"/>
      <c r="BC172" s="285"/>
      <c r="BD172" s="288">
        <f t="shared" si="618"/>
        <v>0</v>
      </c>
    </row>
    <row r="173" spans="1:56" ht="15.75" customHeight="1">
      <c r="A173" s="340" t="str">
        <f>'Okul Kurum Listesi'!A176</f>
        <v>YENİMAHALLE</v>
      </c>
      <c r="B173" s="265" t="str">
        <f>'Okul Kurum Listesi'!B176</f>
        <v>GAZİ MTAL</v>
      </c>
      <c r="C173" s="284"/>
      <c r="D173" s="285"/>
      <c r="E173" s="286">
        <f t="shared" si="601"/>
        <v>0</v>
      </c>
      <c r="F173" s="285"/>
      <c r="G173" s="285"/>
      <c r="H173" s="286">
        <f t="shared" si="602"/>
        <v>0</v>
      </c>
      <c r="I173" s="285"/>
      <c r="J173" s="285"/>
      <c r="K173" s="286">
        <f t="shared" si="603"/>
        <v>0</v>
      </c>
      <c r="L173" s="285"/>
      <c r="M173" s="285"/>
      <c r="N173" s="286">
        <f t="shared" si="604"/>
        <v>0</v>
      </c>
      <c r="O173" s="285"/>
      <c r="P173" s="285"/>
      <c r="Q173" s="286">
        <f t="shared" si="605"/>
        <v>0</v>
      </c>
      <c r="R173" s="298"/>
      <c r="S173" s="298"/>
      <c r="T173" s="288">
        <f t="shared" si="606"/>
        <v>0</v>
      </c>
      <c r="U173" s="284"/>
      <c r="V173" s="285"/>
      <c r="W173" s="286">
        <f t="shared" si="607"/>
        <v>0</v>
      </c>
      <c r="X173" s="285"/>
      <c r="Y173" s="285"/>
      <c r="Z173" s="286">
        <f t="shared" si="608"/>
        <v>0</v>
      </c>
      <c r="AA173" s="285"/>
      <c r="AB173" s="285"/>
      <c r="AC173" s="286">
        <f t="shared" si="609"/>
        <v>0</v>
      </c>
      <c r="AD173" s="285"/>
      <c r="AE173" s="285"/>
      <c r="AF173" s="286">
        <f t="shared" si="610"/>
        <v>0</v>
      </c>
      <c r="AG173" s="285"/>
      <c r="AH173" s="285"/>
      <c r="AI173" s="286">
        <f t="shared" si="611"/>
        <v>0</v>
      </c>
      <c r="AJ173" s="285"/>
      <c r="AK173" s="285"/>
      <c r="AL173" s="288">
        <f t="shared" si="612"/>
        <v>0</v>
      </c>
      <c r="AM173" s="284"/>
      <c r="AN173" s="285"/>
      <c r="AO173" s="286">
        <f t="shared" si="613"/>
        <v>0</v>
      </c>
      <c r="AP173" s="285"/>
      <c r="AQ173" s="285"/>
      <c r="AR173" s="286">
        <f t="shared" si="614"/>
        <v>0</v>
      </c>
      <c r="AS173" s="285"/>
      <c r="AT173" s="285"/>
      <c r="AU173" s="286">
        <f t="shared" si="615"/>
        <v>0</v>
      </c>
      <c r="AV173" s="285"/>
      <c r="AW173" s="285"/>
      <c r="AX173" s="286">
        <f t="shared" si="616"/>
        <v>0</v>
      </c>
      <c r="AY173" s="285"/>
      <c r="AZ173" s="285"/>
      <c r="BA173" s="286">
        <f t="shared" si="617"/>
        <v>0</v>
      </c>
      <c r="BB173" s="285"/>
      <c r="BC173" s="285"/>
      <c r="BD173" s="288">
        <f t="shared" si="618"/>
        <v>0</v>
      </c>
    </row>
    <row r="174" spans="1:56" ht="15.75" customHeight="1">
      <c r="A174" s="340" t="str">
        <f>'Okul Kurum Listesi'!A177</f>
        <v>YENİMAHALLE</v>
      </c>
      <c r="B174" s="265" t="str">
        <f>'Okul Kurum Listesi'!B177</f>
        <v>HALİDE EDİP  MTAL</v>
      </c>
      <c r="C174" s="284"/>
      <c r="D174" s="285"/>
      <c r="E174" s="286">
        <f t="shared" si="601"/>
        <v>0</v>
      </c>
      <c r="F174" s="285"/>
      <c r="G174" s="285"/>
      <c r="H174" s="286">
        <f t="shared" si="602"/>
        <v>0</v>
      </c>
      <c r="I174" s="285"/>
      <c r="J174" s="285"/>
      <c r="K174" s="286">
        <f t="shared" si="603"/>
        <v>0</v>
      </c>
      <c r="L174" s="285"/>
      <c r="M174" s="285"/>
      <c r="N174" s="286">
        <f t="shared" si="604"/>
        <v>0</v>
      </c>
      <c r="O174" s="285"/>
      <c r="P174" s="285"/>
      <c r="Q174" s="286">
        <f t="shared" si="605"/>
        <v>0</v>
      </c>
      <c r="R174" s="298"/>
      <c r="S174" s="298"/>
      <c r="T174" s="288">
        <f t="shared" si="606"/>
        <v>0</v>
      </c>
      <c r="U174" s="284"/>
      <c r="V174" s="285"/>
      <c r="W174" s="286">
        <f t="shared" si="607"/>
        <v>0</v>
      </c>
      <c r="X174" s="285"/>
      <c r="Y174" s="285"/>
      <c r="Z174" s="286">
        <f t="shared" si="608"/>
        <v>0</v>
      </c>
      <c r="AA174" s="285"/>
      <c r="AB174" s="285"/>
      <c r="AC174" s="286">
        <f t="shared" si="609"/>
        <v>0</v>
      </c>
      <c r="AD174" s="285"/>
      <c r="AE174" s="285"/>
      <c r="AF174" s="286">
        <f t="shared" si="610"/>
        <v>0</v>
      </c>
      <c r="AG174" s="285"/>
      <c r="AH174" s="285"/>
      <c r="AI174" s="286">
        <f t="shared" si="611"/>
        <v>0</v>
      </c>
      <c r="AJ174" s="285"/>
      <c r="AK174" s="285"/>
      <c r="AL174" s="288">
        <f t="shared" si="612"/>
        <v>0</v>
      </c>
      <c r="AM174" s="284"/>
      <c r="AN174" s="285"/>
      <c r="AO174" s="286">
        <f t="shared" si="613"/>
        <v>0</v>
      </c>
      <c r="AP174" s="285"/>
      <c r="AQ174" s="285"/>
      <c r="AR174" s="286">
        <f t="shared" si="614"/>
        <v>0</v>
      </c>
      <c r="AS174" s="285"/>
      <c r="AT174" s="285"/>
      <c r="AU174" s="286">
        <f t="shared" si="615"/>
        <v>0</v>
      </c>
      <c r="AV174" s="285"/>
      <c r="AW174" s="285"/>
      <c r="AX174" s="286">
        <f t="shared" si="616"/>
        <v>0</v>
      </c>
      <c r="AY174" s="285"/>
      <c r="AZ174" s="285"/>
      <c r="BA174" s="286">
        <f t="shared" si="617"/>
        <v>0</v>
      </c>
      <c r="BB174" s="285"/>
      <c r="BC174" s="285"/>
      <c r="BD174" s="288">
        <f t="shared" si="618"/>
        <v>0</v>
      </c>
    </row>
    <row r="175" spans="1:56" ht="15.75" customHeight="1">
      <c r="A175" s="340" t="str">
        <f>'Okul Kurum Listesi'!A178</f>
        <v>YENİMAHALLE</v>
      </c>
      <c r="B175" s="265" t="str">
        <f>'Okul Kurum Listesi'!B178</f>
        <v>MEHMET RÜŞTÜ UZEL MTAL</v>
      </c>
      <c r="C175" s="284"/>
      <c r="D175" s="285"/>
      <c r="E175" s="286">
        <f t="shared" si="601"/>
        <v>0</v>
      </c>
      <c r="F175" s="285"/>
      <c r="G175" s="285"/>
      <c r="H175" s="286">
        <f t="shared" si="602"/>
        <v>0</v>
      </c>
      <c r="I175" s="285"/>
      <c r="J175" s="285"/>
      <c r="K175" s="286">
        <f t="shared" si="603"/>
        <v>0</v>
      </c>
      <c r="L175" s="285"/>
      <c r="M175" s="285"/>
      <c r="N175" s="286">
        <f t="shared" si="604"/>
        <v>0</v>
      </c>
      <c r="O175" s="285"/>
      <c r="P175" s="285"/>
      <c r="Q175" s="286">
        <f t="shared" si="605"/>
        <v>0</v>
      </c>
      <c r="R175" s="298"/>
      <c r="S175" s="298"/>
      <c r="T175" s="288">
        <f t="shared" si="606"/>
        <v>0</v>
      </c>
      <c r="U175" s="284"/>
      <c r="V175" s="285"/>
      <c r="W175" s="286">
        <f t="shared" si="607"/>
        <v>0</v>
      </c>
      <c r="X175" s="285"/>
      <c r="Y175" s="285"/>
      <c r="Z175" s="286">
        <f t="shared" si="608"/>
        <v>0</v>
      </c>
      <c r="AA175" s="285"/>
      <c r="AB175" s="285"/>
      <c r="AC175" s="286">
        <f t="shared" si="609"/>
        <v>0</v>
      </c>
      <c r="AD175" s="285"/>
      <c r="AE175" s="285"/>
      <c r="AF175" s="286">
        <f t="shared" si="610"/>
        <v>0</v>
      </c>
      <c r="AG175" s="285"/>
      <c r="AH175" s="285"/>
      <c r="AI175" s="286">
        <f t="shared" si="611"/>
        <v>0</v>
      </c>
      <c r="AJ175" s="285"/>
      <c r="AK175" s="285"/>
      <c r="AL175" s="288">
        <f t="shared" si="612"/>
        <v>0</v>
      </c>
      <c r="AM175" s="284"/>
      <c r="AN175" s="285"/>
      <c r="AO175" s="286">
        <f t="shared" si="613"/>
        <v>0</v>
      </c>
      <c r="AP175" s="285"/>
      <c r="AQ175" s="285"/>
      <c r="AR175" s="286">
        <f t="shared" si="614"/>
        <v>0</v>
      </c>
      <c r="AS175" s="285"/>
      <c r="AT175" s="285"/>
      <c r="AU175" s="286">
        <f t="shared" si="615"/>
        <v>0</v>
      </c>
      <c r="AV175" s="285"/>
      <c r="AW175" s="285"/>
      <c r="AX175" s="286">
        <f t="shared" si="616"/>
        <v>0</v>
      </c>
      <c r="AY175" s="285"/>
      <c r="AZ175" s="285"/>
      <c r="BA175" s="286">
        <f t="shared" si="617"/>
        <v>0</v>
      </c>
      <c r="BB175" s="285"/>
      <c r="BC175" s="285"/>
      <c r="BD175" s="288">
        <f t="shared" si="618"/>
        <v>0</v>
      </c>
    </row>
    <row r="176" spans="1:56" ht="15.75" customHeight="1">
      <c r="A176" s="340" t="str">
        <f>'Okul Kurum Listesi'!A179</f>
        <v>YENİMAHALLE</v>
      </c>
      <c r="B176" s="265" t="str">
        <f>'Okul Kurum Listesi'!B179</f>
        <v>ÇİĞDEM TEPE MTAL</v>
      </c>
      <c r="C176" s="284"/>
      <c r="D176" s="285"/>
      <c r="E176" s="286">
        <f t="shared" si="601"/>
        <v>0</v>
      </c>
      <c r="F176" s="285"/>
      <c r="G176" s="285"/>
      <c r="H176" s="286">
        <f t="shared" si="602"/>
        <v>0</v>
      </c>
      <c r="I176" s="285"/>
      <c r="J176" s="285"/>
      <c r="K176" s="286">
        <f t="shared" si="603"/>
        <v>0</v>
      </c>
      <c r="L176" s="285"/>
      <c r="M176" s="285"/>
      <c r="N176" s="286">
        <f t="shared" si="604"/>
        <v>0</v>
      </c>
      <c r="O176" s="285"/>
      <c r="P176" s="285"/>
      <c r="Q176" s="286">
        <f t="shared" si="605"/>
        <v>0</v>
      </c>
      <c r="R176" s="298"/>
      <c r="S176" s="298"/>
      <c r="T176" s="288">
        <f t="shared" si="606"/>
        <v>0</v>
      </c>
      <c r="U176" s="284"/>
      <c r="V176" s="285"/>
      <c r="W176" s="286">
        <f t="shared" si="607"/>
        <v>0</v>
      </c>
      <c r="X176" s="285"/>
      <c r="Y176" s="285"/>
      <c r="Z176" s="286">
        <f t="shared" si="608"/>
        <v>0</v>
      </c>
      <c r="AA176" s="285"/>
      <c r="AB176" s="285"/>
      <c r="AC176" s="286">
        <f t="shared" si="609"/>
        <v>0</v>
      </c>
      <c r="AD176" s="285"/>
      <c r="AE176" s="285"/>
      <c r="AF176" s="286">
        <f t="shared" si="610"/>
        <v>0</v>
      </c>
      <c r="AG176" s="285"/>
      <c r="AH176" s="285"/>
      <c r="AI176" s="286">
        <f t="shared" si="611"/>
        <v>0</v>
      </c>
      <c r="AJ176" s="285"/>
      <c r="AK176" s="285"/>
      <c r="AL176" s="288">
        <f t="shared" si="612"/>
        <v>0</v>
      </c>
      <c r="AM176" s="284"/>
      <c r="AN176" s="285"/>
      <c r="AO176" s="286">
        <f t="shared" si="613"/>
        <v>0</v>
      </c>
      <c r="AP176" s="285"/>
      <c r="AQ176" s="285"/>
      <c r="AR176" s="286">
        <f t="shared" si="614"/>
        <v>0</v>
      </c>
      <c r="AS176" s="285"/>
      <c r="AT176" s="285"/>
      <c r="AU176" s="286">
        <f t="shared" si="615"/>
        <v>0</v>
      </c>
      <c r="AV176" s="285"/>
      <c r="AW176" s="285"/>
      <c r="AX176" s="286">
        <f t="shared" si="616"/>
        <v>0</v>
      </c>
      <c r="AY176" s="285"/>
      <c r="AZ176" s="285"/>
      <c r="BA176" s="286">
        <f t="shared" si="617"/>
        <v>0</v>
      </c>
      <c r="BB176" s="285"/>
      <c r="BC176" s="285"/>
      <c r="BD176" s="288">
        <f t="shared" si="618"/>
        <v>0</v>
      </c>
    </row>
    <row r="177" spans="1:56" ht="15.75" customHeight="1">
      <c r="A177" s="340" t="str">
        <f>'Okul Kurum Listesi'!A180</f>
        <v>YENİMAHALLE</v>
      </c>
      <c r="B177" s="265" t="str">
        <f>'Okul Kurum Listesi'!B180</f>
        <v>MİMAR SİNAN MTAL</v>
      </c>
      <c r="C177" s="284"/>
      <c r="D177" s="285"/>
      <c r="E177" s="286">
        <f t="shared" si="601"/>
        <v>0</v>
      </c>
      <c r="F177" s="285"/>
      <c r="G177" s="285"/>
      <c r="H177" s="286">
        <f t="shared" si="602"/>
        <v>0</v>
      </c>
      <c r="I177" s="285"/>
      <c r="J177" s="285"/>
      <c r="K177" s="286">
        <f t="shared" si="603"/>
        <v>0</v>
      </c>
      <c r="L177" s="285"/>
      <c r="M177" s="285"/>
      <c r="N177" s="286">
        <f t="shared" si="604"/>
        <v>0</v>
      </c>
      <c r="O177" s="285"/>
      <c r="P177" s="285"/>
      <c r="Q177" s="286">
        <f t="shared" si="605"/>
        <v>0</v>
      </c>
      <c r="R177" s="298"/>
      <c r="S177" s="298"/>
      <c r="T177" s="288">
        <f t="shared" si="606"/>
        <v>0</v>
      </c>
      <c r="U177" s="284"/>
      <c r="V177" s="285"/>
      <c r="W177" s="286">
        <f t="shared" si="607"/>
        <v>0</v>
      </c>
      <c r="X177" s="285"/>
      <c r="Y177" s="285"/>
      <c r="Z177" s="286">
        <f t="shared" si="608"/>
        <v>0</v>
      </c>
      <c r="AA177" s="285"/>
      <c r="AB177" s="285"/>
      <c r="AC177" s="286">
        <f t="shared" si="609"/>
        <v>0</v>
      </c>
      <c r="AD177" s="285"/>
      <c r="AE177" s="285"/>
      <c r="AF177" s="286">
        <f t="shared" si="610"/>
        <v>0</v>
      </c>
      <c r="AG177" s="285"/>
      <c r="AH177" s="285"/>
      <c r="AI177" s="286">
        <f t="shared" si="611"/>
        <v>0</v>
      </c>
      <c r="AJ177" s="285"/>
      <c r="AK177" s="285"/>
      <c r="AL177" s="288">
        <f t="shared" si="612"/>
        <v>0</v>
      </c>
      <c r="AM177" s="284"/>
      <c r="AN177" s="285"/>
      <c r="AO177" s="286">
        <f t="shared" si="613"/>
        <v>0</v>
      </c>
      <c r="AP177" s="285"/>
      <c r="AQ177" s="285"/>
      <c r="AR177" s="286">
        <f t="shared" si="614"/>
        <v>0</v>
      </c>
      <c r="AS177" s="285"/>
      <c r="AT177" s="285"/>
      <c r="AU177" s="286">
        <f t="shared" si="615"/>
        <v>0</v>
      </c>
      <c r="AV177" s="285"/>
      <c r="AW177" s="285"/>
      <c r="AX177" s="286">
        <f t="shared" si="616"/>
        <v>0</v>
      </c>
      <c r="AY177" s="285"/>
      <c r="AZ177" s="285"/>
      <c r="BA177" s="286">
        <f t="shared" si="617"/>
        <v>0</v>
      </c>
      <c r="BB177" s="285"/>
      <c r="BC177" s="285"/>
      <c r="BD177" s="288">
        <f t="shared" si="618"/>
        <v>0</v>
      </c>
    </row>
    <row r="178" spans="1:56" ht="15.75" customHeight="1">
      <c r="A178" s="340" t="str">
        <f>'Okul Kurum Listesi'!A180</f>
        <v>YENİMAHALLE</v>
      </c>
      <c r="B178" s="265" t="str">
        <f>'Okul Kurum Listesi'!B180</f>
        <v>MİMAR SİNAN MTAL</v>
      </c>
      <c r="C178" s="284"/>
      <c r="D178" s="285"/>
      <c r="E178" s="286">
        <f t="shared" si="601"/>
        <v>0</v>
      </c>
      <c r="F178" s="285"/>
      <c r="G178" s="285"/>
      <c r="H178" s="286">
        <f t="shared" si="602"/>
        <v>0</v>
      </c>
      <c r="I178" s="285"/>
      <c r="J178" s="285"/>
      <c r="K178" s="286">
        <f t="shared" si="603"/>
        <v>0</v>
      </c>
      <c r="L178" s="285"/>
      <c r="M178" s="285"/>
      <c r="N178" s="286">
        <f t="shared" si="604"/>
        <v>0</v>
      </c>
      <c r="O178" s="285"/>
      <c r="P178" s="285"/>
      <c r="Q178" s="286">
        <f t="shared" si="605"/>
        <v>0</v>
      </c>
      <c r="R178" s="298"/>
      <c r="S178" s="298"/>
      <c r="T178" s="288">
        <f t="shared" si="606"/>
        <v>0</v>
      </c>
      <c r="U178" s="284"/>
      <c r="V178" s="285"/>
      <c r="W178" s="286">
        <f t="shared" si="607"/>
        <v>0</v>
      </c>
      <c r="X178" s="285"/>
      <c r="Y178" s="285"/>
      <c r="Z178" s="286">
        <f t="shared" si="608"/>
        <v>0</v>
      </c>
      <c r="AA178" s="285"/>
      <c r="AB178" s="285"/>
      <c r="AC178" s="286">
        <f t="shared" si="609"/>
        <v>0</v>
      </c>
      <c r="AD178" s="285"/>
      <c r="AE178" s="285"/>
      <c r="AF178" s="286">
        <f t="shared" si="610"/>
        <v>0</v>
      </c>
      <c r="AG178" s="285"/>
      <c r="AH178" s="285"/>
      <c r="AI178" s="286">
        <f t="shared" si="611"/>
        <v>0</v>
      </c>
      <c r="AJ178" s="285"/>
      <c r="AK178" s="285"/>
      <c r="AL178" s="288">
        <f t="shared" si="612"/>
        <v>0</v>
      </c>
      <c r="AM178" s="284"/>
      <c r="AN178" s="285"/>
      <c r="AO178" s="286">
        <f t="shared" si="613"/>
        <v>0</v>
      </c>
      <c r="AP178" s="285"/>
      <c r="AQ178" s="285"/>
      <c r="AR178" s="286">
        <f t="shared" si="614"/>
        <v>0</v>
      </c>
      <c r="AS178" s="285"/>
      <c r="AT178" s="285"/>
      <c r="AU178" s="286">
        <f t="shared" si="615"/>
        <v>0</v>
      </c>
      <c r="AV178" s="285"/>
      <c r="AW178" s="285"/>
      <c r="AX178" s="286">
        <f t="shared" si="616"/>
        <v>0</v>
      </c>
      <c r="AY178" s="285"/>
      <c r="AZ178" s="285"/>
      <c r="BA178" s="286">
        <f t="shared" si="617"/>
        <v>0</v>
      </c>
      <c r="BB178" s="285"/>
      <c r="BC178" s="285"/>
      <c r="BD178" s="288">
        <f t="shared" si="618"/>
        <v>0</v>
      </c>
    </row>
    <row r="179" spans="1:56" ht="15.75" customHeight="1">
      <c r="A179" s="340" t="str">
        <f>'Okul Kurum Listesi'!A181</f>
        <v>YENİMAHALLE</v>
      </c>
      <c r="B179" s="265" t="str">
        <f>'Okul Kurum Listesi'!B181</f>
        <v>HARUN ÇAKMAK  MTAL</v>
      </c>
      <c r="C179" s="284"/>
      <c r="D179" s="285"/>
      <c r="E179" s="286">
        <f t="shared" si="601"/>
        <v>0</v>
      </c>
      <c r="F179" s="285"/>
      <c r="G179" s="285"/>
      <c r="H179" s="286">
        <f t="shared" si="602"/>
        <v>0</v>
      </c>
      <c r="I179" s="285"/>
      <c r="J179" s="285"/>
      <c r="K179" s="286">
        <f t="shared" si="603"/>
        <v>0</v>
      </c>
      <c r="L179" s="285"/>
      <c r="M179" s="285"/>
      <c r="N179" s="286">
        <f t="shared" si="604"/>
        <v>0</v>
      </c>
      <c r="O179" s="285"/>
      <c r="P179" s="285"/>
      <c r="Q179" s="286">
        <f t="shared" si="605"/>
        <v>0</v>
      </c>
      <c r="R179" s="298"/>
      <c r="S179" s="298"/>
      <c r="T179" s="288">
        <f t="shared" si="606"/>
        <v>0</v>
      </c>
      <c r="U179" s="284"/>
      <c r="V179" s="285"/>
      <c r="W179" s="286">
        <f t="shared" si="607"/>
        <v>0</v>
      </c>
      <c r="X179" s="285"/>
      <c r="Y179" s="285"/>
      <c r="Z179" s="286">
        <f t="shared" si="608"/>
        <v>0</v>
      </c>
      <c r="AA179" s="285"/>
      <c r="AB179" s="285"/>
      <c r="AC179" s="286">
        <f t="shared" si="609"/>
        <v>0</v>
      </c>
      <c r="AD179" s="285"/>
      <c r="AE179" s="285"/>
      <c r="AF179" s="286">
        <f t="shared" si="610"/>
        <v>0</v>
      </c>
      <c r="AG179" s="285"/>
      <c r="AH179" s="285"/>
      <c r="AI179" s="286">
        <f t="shared" si="611"/>
        <v>0</v>
      </c>
      <c r="AJ179" s="285"/>
      <c r="AK179" s="285"/>
      <c r="AL179" s="288">
        <f t="shared" si="612"/>
        <v>0</v>
      </c>
      <c r="AM179" s="284"/>
      <c r="AN179" s="285"/>
      <c r="AO179" s="286">
        <f t="shared" si="613"/>
        <v>0</v>
      </c>
      <c r="AP179" s="285"/>
      <c r="AQ179" s="285"/>
      <c r="AR179" s="286">
        <f t="shared" si="614"/>
        <v>0</v>
      </c>
      <c r="AS179" s="285"/>
      <c r="AT179" s="285"/>
      <c r="AU179" s="286">
        <f t="shared" si="615"/>
        <v>0</v>
      </c>
      <c r="AV179" s="285"/>
      <c r="AW179" s="285"/>
      <c r="AX179" s="286">
        <f t="shared" si="616"/>
        <v>0</v>
      </c>
      <c r="AY179" s="285"/>
      <c r="AZ179" s="285"/>
      <c r="BA179" s="286">
        <f t="shared" si="617"/>
        <v>0</v>
      </c>
      <c r="BB179" s="285"/>
      <c r="BC179" s="285"/>
      <c r="BD179" s="288">
        <f t="shared" si="618"/>
        <v>0</v>
      </c>
    </row>
    <row r="180" spans="1:56" ht="15.75" customHeight="1">
      <c r="A180" s="340" t="str">
        <f>'Okul Kurum Listesi'!A182</f>
        <v>YENİMAHALLE</v>
      </c>
      <c r="B180" s="265" t="str">
        <f>'Okul Kurum Listesi'!B182</f>
        <v>OSTİM  MTAL</v>
      </c>
      <c r="C180" s="284"/>
      <c r="D180" s="285"/>
      <c r="E180" s="286">
        <f t="shared" si="601"/>
        <v>0</v>
      </c>
      <c r="F180" s="285"/>
      <c r="G180" s="285"/>
      <c r="H180" s="286">
        <f t="shared" si="602"/>
        <v>0</v>
      </c>
      <c r="I180" s="285"/>
      <c r="J180" s="285"/>
      <c r="K180" s="286">
        <f t="shared" si="603"/>
        <v>0</v>
      </c>
      <c r="L180" s="285"/>
      <c r="M180" s="285"/>
      <c r="N180" s="286">
        <f t="shared" si="604"/>
        <v>0</v>
      </c>
      <c r="O180" s="285"/>
      <c r="P180" s="285"/>
      <c r="Q180" s="286">
        <f t="shared" si="605"/>
        <v>0</v>
      </c>
      <c r="R180" s="298"/>
      <c r="S180" s="298"/>
      <c r="T180" s="288">
        <f t="shared" si="606"/>
        <v>0</v>
      </c>
      <c r="U180" s="284"/>
      <c r="V180" s="285"/>
      <c r="W180" s="286">
        <f t="shared" si="607"/>
        <v>0</v>
      </c>
      <c r="X180" s="285"/>
      <c r="Y180" s="285"/>
      <c r="Z180" s="286">
        <f t="shared" si="608"/>
        <v>0</v>
      </c>
      <c r="AA180" s="285"/>
      <c r="AB180" s="285"/>
      <c r="AC180" s="286">
        <f t="shared" si="609"/>
        <v>0</v>
      </c>
      <c r="AD180" s="285"/>
      <c r="AE180" s="285"/>
      <c r="AF180" s="286">
        <f t="shared" si="610"/>
        <v>0</v>
      </c>
      <c r="AG180" s="285"/>
      <c r="AH180" s="285"/>
      <c r="AI180" s="286">
        <f t="shared" si="611"/>
        <v>0</v>
      </c>
      <c r="AJ180" s="285"/>
      <c r="AK180" s="285"/>
      <c r="AL180" s="288">
        <f t="shared" si="612"/>
        <v>0</v>
      </c>
      <c r="AM180" s="284"/>
      <c r="AN180" s="285"/>
      <c r="AO180" s="286">
        <f t="shared" si="613"/>
        <v>0</v>
      </c>
      <c r="AP180" s="285"/>
      <c r="AQ180" s="285"/>
      <c r="AR180" s="286">
        <f t="shared" si="614"/>
        <v>0</v>
      </c>
      <c r="AS180" s="285"/>
      <c r="AT180" s="285"/>
      <c r="AU180" s="286">
        <f t="shared" si="615"/>
        <v>0</v>
      </c>
      <c r="AV180" s="285"/>
      <c r="AW180" s="285"/>
      <c r="AX180" s="286">
        <f t="shared" si="616"/>
        <v>0</v>
      </c>
      <c r="AY180" s="285"/>
      <c r="AZ180" s="285"/>
      <c r="BA180" s="286">
        <f t="shared" si="617"/>
        <v>0</v>
      </c>
      <c r="BB180" s="285"/>
      <c r="BC180" s="285"/>
      <c r="BD180" s="288">
        <f t="shared" si="618"/>
        <v>0</v>
      </c>
    </row>
    <row r="181" spans="1:56" ht="15.75" customHeight="1">
      <c r="A181" s="340" t="str">
        <f>'Okul Kurum Listesi'!A183</f>
        <v>YENİMAHALLE</v>
      </c>
      <c r="B181" s="265" t="str">
        <f>'Okul Kurum Listesi'!B183</f>
        <v>YUNUS EMRE MTAL</v>
      </c>
      <c r="C181" s="284"/>
      <c r="D181" s="285"/>
      <c r="E181" s="286">
        <f t="shared" si="601"/>
        <v>0</v>
      </c>
      <c r="F181" s="285"/>
      <c r="G181" s="285"/>
      <c r="H181" s="286">
        <f t="shared" si="602"/>
        <v>0</v>
      </c>
      <c r="I181" s="285"/>
      <c r="J181" s="285"/>
      <c r="K181" s="286">
        <f t="shared" si="603"/>
        <v>0</v>
      </c>
      <c r="L181" s="285"/>
      <c r="M181" s="285"/>
      <c r="N181" s="286">
        <f t="shared" si="604"/>
        <v>0</v>
      </c>
      <c r="O181" s="285"/>
      <c r="P181" s="285"/>
      <c r="Q181" s="286">
        <f t="shared" si="605"/>
        <v>0</v>
      </c>
      <c r="R181" s="298"/>
      <c r="S181" s="298"/>
      <c r="T181" s="288">
        <f t="shared" si="606"/>
        <v>0</v>
      </c>
      <c r="U181" s="284"/>
      <c r="V181" s="285"/>
      <c r="W181" s="286">
        <f t="shared" si="607"/>
        <v>0</v>
      </c>
      <c r="X181" s="285"/>
      <c r="Y181" s="285"/>
      <c r="Z181" s="286">
        <f t="shared" si="608"/>
        <v>0</v>
      </c>
      <c r="AA181" s="285"/>
      <c r="AB181" s="285"/>
      <c r="AC181" s="286">
        <f t="shared" si="609"/>
        <v>0</v>
      </c>
      <c r="AD181" s="285"/>
      <c r="AE181" s="285"/>
      <c r="AF181" s="286">
        <f t="shared" si="610"/>
        <v>0</v>
      </c>
      <c r="AG181" s="285"/>
      <c r="AH181" s="285"/>
      <c r="AI181" s="286">
        <f t="shared" si="611"/>
        <v>0</v>
      </c>
      <c r="AJ181" s="285"/>
      <c r="AK181" s="285"/>
      <c r="AL181" s="288">
        <f t="shared" si="612"/>
        <v>0</v>
      </c>
      <c r="AM181" s="284"/>
      <c r="AN181" s="285"/>
      <c r="AO181" s="286">
        <f t="shared" si="613"/>
        <v>0</v>
      </c>
      <c r="AP181" s="285"/>
      <c r="AQ181" s="285"/>
      <c r="AR181" s="286">
        <f t="shared" si="614"/>
        <v>0</v>
      </c>
      <c r="AS181" s="285"/>
      <c r="AT181" s="285"/>
      <c r="AU181" s="286">
        <f t="shared" si="615"/>
        <v>0</v>
      </c>
      <c r="AV181" s="285"/>
      <c r="AW181" s="285"/>
      <c r="AX181" s="286">
        <f t="shared" si="616"/>
        <v>0</v>
      </c>
      <c r="AY181" s="285"/>
      <c r="AZ181" s="285"/>
      <c r="BA181" s="286">
        <f t="shared" si="617"/>
        <v>0</v>
      </c>
      <c r="BB181" s="285"/>
      <c r="BC181" s="285"/>
      <c r="BD181" s="288">
        <f t="shared" si="618"/>
        <v>0</v>
      </c>
    </row>
    <row r="182" spans="1:56" ht="15.75" customHeight="1">
      <c r="A182" s="340" t="str">
        <f>'Okul Kurum Listesi'!A184</f>
        <v>YENİMAHALLE</v>
      </c>
      <c r="B182" s="265" t="str">
        <f>'Okul Kurum Listesi'!B184</f>
        <v>YENİMAHALLE  MTAL</v>
      </c>
      <c r="C182" s="284"/>
      <c r="D182" s="285"/>
      <c r="E182" s="286">
        <f t="shared" si="601"/>
        <v>0</v>
      </c>
      <c r="F182" s="285"/>
      <c r="G182" s="285"/>
      <c r="H182" s="286">
        <f t="shared" si="602"/>
        <v>0</v>
      </c>
      <c r="I182" s="285"/>
      <c r="J182" s="285"/>
      <c r="K182" s="286">
        <f t="shared" si="603"/>
        <v>0</v>
      </c>
      <c r="L182" s="285"/>
      <c r="M182" s="285"/>
      <c r="N182" s="286">
        <f t="shared" si="604"/>
        <v>0</v>
      </c>
      <c r="O182" s="285"/>
      <c r="P182" s="285"/>
      <c r="Q182" s="286">
        <f t="shared" si="605"/>
        <v>0</v>
      </c>
      <c r="R182" s="298"/>
      <c r="S182" s="298"/>
      <c r="T182" s="288">
        <f t="shared" si="606"/>
        <v>0</v>
      </c>
      <c r="U182" s="284"/>
      <c r="V182" s="285"/>
      <c r="W182" s="286">
        <f t="shared" si="607"/>
        <v>0</v>
      </c>
      <c r="X182" s="285"/>
      <c r="Y182" s="285"/>
      <c r="Z182" s="286">
        <f t="shared" si="608"/>
        <v>0</v>
      </c>
      <c r="AA182" s="285"/>
      <c r="AB182" s="285"/>
      <c r="AC182" s="286">
        <f t="shared" si="609"/>
        <v>0</v>
      </c>
      <c r="AD182" s="285"/>
      <c r="AE182" s="285"/>
      <c r="AF182" s="286">
        <f t="shared" si="610"/>
        <v>0</v>
      </c>
      <c r="AG182" s="285"/>
      <c r="AH182" s="285"/>
      <c r="AI182" s="286">
        <f t="shared" si="611"/>
        <v>0</v>
      </c>
      <c r="AJ182" s="285"/>
      <c r="AK182" s="285"/>
      <c r="AL182" s="288">
        <f t="shared" si="612"/>
        <v>0</v>
      </c>
      <c r="AM182" s="284"/>
      <c r="AN182" s="285"/>
      <c r="AO182" s="286">
        <f t="shared" si="613"/>
        <v>0</v>
      </c>
      <c r="AP182" s="285"/>
      <c r="AQ182" s="285"/>
      <c r="AR182" s="286">
        <f t="shared" si="614"/>
        <v>0</v>
      </c>
      <c r="AS182" s="285"/>
      <c r="AT182" s="285"/>
      <c r="AU182" s="286">
        <f t="shared" si="615"/>
        <v>0</v>
      </c>
      <c r="AV182" s="285"/>
      <c r="AW182" s="285"/>
      <c r="AX182" s="286">
        <f t="shared" si="616"/>
        <v>0</v>
      </c>
      <c r="AY182" s="285"/>
      <c r="AZ182" s="285"/>
      <c r="BA182" s="286">
        <f t="shared" si="617"/>
        <v>0</v>
      </c>
      <c r="BB182" s="285"/>
      <c r="BC182" s="285"/>
      <c r="BD182" s="288">
        <f t="shared" si="618"/>
        <v>0</v>
      </c>
    </row>
    <row r="183" spans="1:56" ht="15.75" customHeight="1">
      <c r="A183" s="340" t="str">
        <f>'Okul Kurum Listesi'!A185</f>
        <v>YENİMAHALLE</v>
      </c>
      <c r="B183" s="265" t="str">
        <f>'Okul Kurum Listesi'!B185</f>
        <v xml:space="preserve">ZEYNEP SALİHA ALP MTAL </v>
      </c>
      <c r="C183" s="284"/>
      <c r="D183" s="285"/>
      <c r="E183" s="286">
        <f t="shared" si="601"/>
        <v>0</v>
      </c>
      <c r="F183" s="285"/>
      <c r="G183" s="285"/>
      <c r="H183" s="286">
        <f t="shared" si="602"/>
        <v>0</v>
      </c>
      <c r="I183" s="285"/>
      <c r="J183" s="285"/>
      <c r="K183" s="286">
        <f t="shared" si="603"/>
        <v>0</v>
      </c>
      <c r="L183" s="285"/>
      <c r="M183" s="285"/>
      <c r="N183" s="286">
        <f t="shared" si="604"/>
        <v>0</v>
      </c>
      <c r="O183" s="285"/>
      <c r="P183" s="285"/>
      <c r="Q183" s="286">
        <f t="shared" si="605"/>
        <v>0</v>
      </c>
      <c r="R183" s="298"/>
      <c r="S183" s="298"/>
      <c r="T183" s="288">
        <f t="shared" si="606"/>
        <v>0</v>
      </c>
      <c r="U183" s="284"/>
      <c r="V183" s="285"/>
      <c r="W183" s="286">
        <f t="shared" si="607"/>
        <v>0</v>
      </c>
      <c r="X183" s="285"/>
      <c r="Y183" s="285"/>
      <c r="Z183" s="286">
        <f t="shared" si="608"/>
        <v>0</v>
      </c>
      <c r="AA183" s="285"/>
      <c r="AB183" s="285"/>
      <c r="AC183" s="286">
        <f t="shared" si="609"/>
        <v>0</v>
      </c>
      <c r="AD183" s="285"/>
      <c r="AE183" s="285"/>
      <c r="AF183" s="286">
        <f t="shared" si="610"/>
        <v>0</v>
      </c>
      <c r="AG183" s="285"/>
      <c r="AH183" s="285"/>
      <c r="AI183" s="286">
        <f t="shared" si="611"/>
        <v>0</v>
      </c>
      <c r="AJ183" s="285"/>
      <c r="AK183" s="285"/>
      <c r="AL183" s="288">
        <f t="shared" si="612"/>
        <v>0</v>
      </c>
      <c r="AM183" s="284"/>
      <c r="AN183" s="285"/>
      <c r="AO183" s="286">
        <f t="shared" si="613"/>
        <v>0</v>
      </c>
      <c r="AP183" s="285"/>
      <c r="AQ183" s="285"/>
      <c r="AR183" s="286">
        <f t="shared" si="614"/>
        <v>0</v>
      </c>
      <c r="AS183" s="285"/>
      <c r="AT183" s="285"/>
      <c r="AU183" s="286">
        <f t="shared" si="615"/>
        <v>0</v>
      </c>
      <c r="AV183" s="285"/>
      <c r="AW183" s="285"/>
      <c r="AX183" s="286">
        <f t="shared" si="616"/>
        <v>0</v>
      </c>
      <c r="AY183" s="285"/>
      <c r="AZ183" s="285"/>
      <c r="BA183" s="286">
        <f t="shared" si="617"/>
        <v>0</v>
      </c>
      <c r="BB183" s="285"/>
      <c r="BC183" s="285"/>
      <c r="BD183" s="288">
        <f t="shared" si="618"/>
        <v>0</v>
      </c>
    </row>
    <row r="184" spans="1:56" ht="15.75" customHeight="1">
      <c r="A184" s="339" t="str">
        <f>'Okul Kurum Listesi'!A186</f>
        <v>YENİMAHALLE TOPLAMI</v>
      </c>
      <c r="B184" s="262">
        <f>'Okul Kurum Listesi'!B186</f>
        <v>14</v>
      </c>
      <c r="C184" s="272">
        <f t="shared" ref="C184:D184" si="619">SUM(C169:C183)</f>
        <v>0</v>
      </c>
      <c r="D184" s="273">
        <f t="shared" si="619"/>
        <v>0</v>
      </c>
      <c r="E184" s="273">
        <f>SUM(E169:E183)</f>
        <v>0</v>
      </c>
      <c r="F184" s="273">
        <f t="shared" ref="F184:BD184" si="620">SUM(F169:F183)</f>
        <v>0</v>
      </c>
      <c r="G184" s="273">
        <f t="shared" si="620"/>
        <v>0</v>
      </c>
      <c r="H184" s="273">
        <f t="shared" si="620"/>
        <v>0</v>
      </c>
      <c r="I184" s="273">
        <f t="shared" si="620"/>
        <v>0</v>
      </c>
      <c r="J184" s="273">
        <f t="shared" si="620"/>
        <v>0</v>
      </c>
      <c r="K184" s="273">
        <f t="shared" si="620"/>
        <v>0</v>
      </c>
      <c r="L184" s="273">
        <f t="shared" si="620"/>
        <v>0</v>
      </c>
      <c r="M184" s="273">
        <f t="shared" si="620"/>
        <v>0</v>
      </c>
      <c r="N184" s="273">
        <f t="shared" si="620"/>
        <v>0</v>
      </c>
      <c r="O184" s="273">
        <f t="shared" si="620"/>
        <v>0</v>
      </c>
      <c r="P184" s="273">
        <f t="shared" si="620"/>
        <v>0</v>
      </c>
      <c r="Q184" s="273">
        <f t="shared" si="620"/>
        <v>0</v>
      </c>
      <c r="R184" s="273">
        <f t="shared" si="620"/>
        <v>0</v>
      </c>
      <c r="S184" s="273">
        <f t="shared" si="620"/>
        <v>0</v>
      </c>
      <c r="T184" s="274">
        <f t="shared" si="620"/>
        <v>0</v>
      </c>
      <c r="U184" s="272">
        <f t="shared" si="620"/>
        <v>0</v>
      </c>
      <c r="V184" s="273">
        <f t="shared" si="620"/>
        <v>0</v>
      </c>
      <c r="W184" s="273">
        <f t="shared" si="620"/>
        <v>0</v>
      </c>
      <c r="X184" s="273">
        <f t="shared" si="620"/>
        <v>0</v>
      </c>
      <c r="Y184" s="273">
        <f t="shared" si="620"/>
        <v>0</v>
      </c>
      <c r="Z184" s="273">
        <f t="shared" si="620"/>
        <v>0</v>
      </c>
      <c r="AA184" s="273">
        <f t="shared" si="620"/>
        <v>0</v>
      </c>
      <c r="AB184" s="273">
        <f t="shared" si="620"/>
        <v>0</v>
      </c>
      <c r="AC184" s="273">
        <f t="shared" si="620"/>
        <v>0</v>
      </c>
      <c r="AD184" s="273">
        <f t="shared" si="620"/>
        <v>0</v>
      </c>
      <c r="AE184" s="273">
        <f t="shared" si="620"/>
        <v>0</v>
      </c>
      <c r="AF184" s="273">
        <f t="shared" si="620"/>
        <v>0</v>
      </c>
      <c r="AG184" s="273">
        <f t="shared" si="620"/>
        <v>0</v>
      </c>
      <c r="AH184" s="273">
        <f t="shared" si="620"/>
        <v>0</v>
      </c>
      <c r="AI184" s="273">
        <f t="shared" si="620"/>
        <v>0</v>
      </c>
      <c r="AJ184" s="273">
        <f t="shared" si="620"/>
        <v>0</v>
      </c>
      <c r="AK184" s="273">
        <f t="shared" si="620"/>
        <v>0</v>
      </c>
      <c r="AL184" s="274">
        <f t="shared" si="620"/>
        <v>0</v>
      </c>
      <c r="AM184" s="272">
        <f t="shared" si="620"/>
        <v>0</v>
      </c>
      <c r="AN184" s="273">
        <f t="shared" si="620"/>
        <v>0</v>
      </c>
      <c r="AO184" s="273">
        <f t="shared" si="620"/>
        <v>0</v>
      </c>
      <c r="AP184" s="273">
        <f t="shared" si="620"/>
        <v>0</v>
      </c>
      <c r="AQ184" s="273">
        <f t="shared" si="620"/>
        <v>0</v>
      </c>
      <c r="AR184" s="273">
        <f t="shared" si="620"/>
        <v>0</v>
      </c>
      <c r="AS184" s="273">
        <f t="shared" si="620"/>
        <v>0</v>
      </c>
      <c r="AT184" s="273">
        <f t="shared" si="620"/>
        <v>0</v>
      </c>
      <c r="AU184" s="273">
        <f t="shared" si="620"/>
        <v>0</v>
      </c>
      <c r="AV184" s="273">
        <f t="shared" si="620"/>
        <v>0</v>
      </c>
      <c r="AW184" s="273">
        <f t="shared" si="620"/>
        <v>0</v>
      </c>
      <c r="AX184" s="273">
        <f t="shared" si="620"/>
        <v>0</v>
      </c>
      <c r="AY184" s="273">
        <f t="shared" si="620"/>
        <v>0</v>
      </c>
      <c r="AZ184" s="273">
        <f t="shared" si="620"/>
        <v>0</v>
      </c>
      <c r="BA184" s="273">
        <f t="shared" si="620"/>
        <v>0</v>
      </c>
      <c r="BB184" s="273">
        <f t="shared" si="620"/>
        <v>0</v>
      </c>
      <c r="BC184" s="273">
        <f t="shared" si="620"/>
        <v>0</v>
      </c>
      <c r="BD184" s="274">
        <f t="shared" si="620"/>
        <v>0</v>
      </c>
    </row>
    <row r="185" spans="1:56" ht="15.75" customHeight="1" thickBot="1">
      <c r="A185" s="342" t="str">
        <f>'Okul Kurum Listesi'!A187</f>
        <v>ANKARA TOPLAMI</v>
      </c>
      <c r="B185" s="266">
        <f>'Okul Kurum Listesi'!B187</f>
        <v>159</v>
      </c>
      <c r="C185" s="275">
        <f t="shared" ref="C185:D185" si="621">SUM(C8,C22,C24,C29,C34,C36,C55,C61,C66,C75,C77,C85,C87,C92,C95,C100,C113,C118,C132,C137,C142,C148,C162,C168,C184)</f>
        <v>0</v>
      </c>
      <c r="D185" s="276">
        <f t="shared" si="621"/>
        <v>0</v>
      </c>
      <c r="E185" s="276">
        <f>SUM(E8,E22,E24,E29,E34,E36,E55,E61,E66,E75,E77,E85,E87,E92,E95,E100,E113,E118,E132,E137,E142,E148,E162,E168,E184)</f>
        <v>0</v>
      </c>
      <c r="F185" s="276">
        <f t="shared" ref="F185:BD185" si="622">SUM(F8,F22,F24,F29,F34,F36,F55,F61,F66,F75,F77,F85,F87,F92,F95,F100,F113,F118,F132,F137,F142,F148,F162,F168,F184)</f>
        <v>0</v>
      </c>
      <c r="G185" s="276">
        <f t="shared" si="622"/>
        <v>0</v>
      </c>
      <c r="H185" s="276">
        <f t="shared" si="622"/>
        <v>0</v>
      </c>
      <c r="I185" s="276">
        <f t="shared" si="622"/>
        <v>0</v>
      </c>
      <c r="J185" s="276">
        <f t="shared" si="622"/>
        <v>0</v>
      </c>
      <c r="K185" s="276">
        <f t="shared" si="622"/>
        <v>0</v>
      </c>
      <c r="L185" s="276">
        <f t="shared" si="622"/>
        <v>0</v>
      </c>
      <c r="M185" s="276">
        <f t="shared" si="622"/>
        <v>0</v>
      </c>
      <c r="N185" s="276">
        <f t="shared" si="622"/>
        <v>0</v>
      </c>
      <c r="O185" s="276">
        <f t="shared" si="622"/>
        <v>0</v>
      </c>
      <c r="P185" s="276">
        <f t="shared" si="622"/>
        <v>0</v>
      </c>
      <c r="Q185" s="276">
        <f t="shared" si="622"/>
        <v>0</v>
      </c>
      <c r="R185" s="277">
        <f t="shared" si="622"/>
        <v>0</v>
      </c>
      <c r="S185" s="277">
        <f t="shared" si="622"/>
        <v>0</v>
      </c>
      <c r="T185" s="278">
        <f t="shared" si="622"/>
        <v>0</v>
      </c>
      <c r="U185" s="275">
        <f t="shared" si="622"/>
        <v>0</v>
      </c>
      <c r="V185" s="276">
        <f t="shared" si="622"/>
        <v>0</v>
      </c>
      <c r="W185" s="276">
        <f t="shared" si="622"/>
        <v>0</v>
      </c>
      <c r="X185" s="276">
        <f t="shared" si="622"/>
        <v>0</v>
      </c>
      <c r="Y185" s="276">
        <f t="shared" si="622"/>
        <v>0</v>
      </c>
      <c r="Z185" s="276">
        <f t="shared" si="622"/>
        <v>0</v>
      </c>
      <c r="AA185" s="276">
        <f t="shared" si="622"/>
        <v>0</v>
      </c>
      <c r="AB185" s="276">
        <f t="shared" si="622"/>
        <v>0</v>
      </c>
      <c r="AC185" s="276">
        <f t="shared" si="622"/>
        <v>0</v>
      </c>
      <c r="AD185" s="276">
        <f t="shared" si="622"/>
        <v>0</v>
      </c>
      <c r="AE185" s="276">
        <f t="shared" si="622"/>
        <v>0</v>
      </c>
      <c r="AF185" s="276">
        <f t="shared" si="622"/>
        <v>0</v>
      </c>
      <c r="AG185" s="276">
        <f t="shared" si="622"/>
        <v>0</v>
      </c>
      <c r="AH185" s="276">
        <f t="shared" si="622"/>
        <v>0</v>
      </c>
      <c r="AI185" s="276">
        <f t="shared" si="622"/>
        <v>0</v>
      </c>
      <c r="AJ185" s="276">
        <f t="shared" si="622"/>
        <v>0</v>
      </c>
      <c r="AK185" s="276">
        <f t="shared" si="622"/>
        <v>0</v>
      </c>
      <c r="AL185" s="278">
        <f t="shared" si="622"/>
        <v>0</v>
      </c>
      <c r="AM185" s="275">
        <f t="shared" si="622"/>
        <v>0</v>
      </c>
      <c r="AN185" s="276">
        <f t="shared" si="622"/>
        <v>0</v>
      </c>
      <c r="AO185" s="276">
        <f t="shared" si="622"/>
        <v>0</v>
      </c>
      <c r="AP185" s="276">
        <f t="shared" si="622"/>
        <v>0</v>
      </c>
      <c r="AQ185" s="276">
        <f t="shared" si="622"/>
        <v>0</v>
      </c>
      <c r="AR185" s="276">
        <f t="shared" si="622"/>
        <v>0</v>
      </c>
      <c r="AS185" s="276">
        <f t="shared" si="622"/>
        <v>0</v>
      </c>
      <c r="AT185" s="276">
        <f t="shared" si="622"/>
        <v>0</v>
      </c>
      <c r="AU185" s="276">
        <f t="shared" si="622"/>
        <v>0</v>
      </c>
      <c r="AV185" s="276">
        <f t="shared" si="622"/>
        <v>0</v>
      </c>
      <c r="AW185" s="276">
        <f t="shared" si="622"/>
        <v>0</v>
      </c>
      <c r="AX185" s="276">
        <f t="shared" si="622"/>
        <v>0</v>
      </c>
      <c r="AY185" s="276">
        <f t="shared" si="622"/>
        <v>0</v>
      </c>
      <c r="AZ185" s="276">
        <f t="shared" si="622"/>
        <v>0</v>
      </c>
      <c r="BA185" s="276">
        <f t="shared" si="622"/>
        <v>0</v>
      </c>
      <c r="BB185" s="276">
        <f t="shared" si="622"/>
        <v>0</v>
      </c>
      <c r="BC185" s="276">
        <f t="shared" si="622"/>
        <v>0</v>
      </c>
      <c r="BD185" s="278">
        <f t="shared" si="622"/>
        <v>0</v>
      </c>
    </row>
  </sheetData>
  <mergeCells count="24">
    <mergeCell ref="U2:AL2"/>
    <mergeCell ref="BB3:BD3"/>
    <mergeCell ref="AM2:BD2"/>
    <mergeCell ref="AM3:AO3"/>
    <mergeCell ref="AP3:AR3"/>
    <mergeCell ref="AS3:AU3"/>
    <mergeCell ref="AV3:AX3"/>
    <mergeCell ref="AY3:BA3"/>
    <mergeCell ref="A1:BD1"/>
    <mergeCell ref="C2:T2"/>
    <mergeCell ref="C3:E3"/>
    <mergeCell ref="B2:B4"/>
    <mergeCell ref="A2:A4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ignoredErrors>
    <ignoredError sqref="E8:BD8 E148 E29:BD147 E149:BD168 F148:BD1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6"/>
  <dimension ref="A1:B187"/>
  <sheetViews>
    <sheetView workbookViewId="0">
      <selection activeCell="E14" sqref="E14"/>
    </sheetView>
  </sheetViews>
  <sheetFormatPr defaultRowHeight="15"/>
  <cols>
    <col min="1" max="1" width="25.7109375" bestFit="1" customWidth="1"/>
    <col min="2" max="2" width="53.5703125" customWidth="1"/>
  </cols>
  <sheetData>
    <row r="1" spans="1:2" ht="15.75" thickBot="1">
      <c r="A1" t="s">
        <v>222</v>
      </c>
    </row>
    <row r="2" spans="1:2" ht="15.75" thickBot="1">
      <c r="A2" s="234" t="s">
        <v>0</v>
      </c>
      <c r="B2" s="234" t="s">
        <v>1</v>
      </c>
    </row>
    <row r="3" spans="1:2">
      <c r="A3" s="232" t="s">
        <v>55</v>
      </c>
      <c r="B3" s="233" t="s">
        <v>137</v>
      </c>
    </row>
    <row r="4" spans="1:2">
      <c r="A4" s="139" t="s">
        <v>55</v>
      </c>
      <c r="B4" s="218" t="s">
        <v>157</v>
      </c>
    </row>
    <row r="5" spans="1:2">
      <c r="A5" s="140" t="s">
        <v>55</v>
      </c>
      <c r="B5" s="218" t="s">
        <v>104</v>
      </c>
    </row>
    <row r="6" spans="1:2">
      <c r="A6" s="142" t="str">
        <f>CONCATENATE(A3,"   ","TOPLAMI")</f>
        <v>AKYURT   TOPLAMI</v>
      </c>
      <c r="B6" s="219">
        <f>SUBTOTAL(3,B3:B5)</f>
        <v>3</v>
      </c>
    </row>
    <row r="7" spans="1:2">
      <c r="A7" s="139" t="s">
        <v>57</v>
      </c>
      <c r="B7" s="218" t="s">
        <v>205</v>
      </c>
    </row>
    <row r="8" spans="1:2">
      <c r="A8" s="136" t="s">
        <v>57</v>
      </c>
      <c r="B8" s="218" t="s">
        <v>112</v>
      </c>
    </row>
    <row r="9" spans="1:2">
      <c r="A9" s="139" t="s">
        <v>57</v>
      </c>
      <c r="B9" s="218" t="s">
        <v>113</v>
      </c>
    </row>
    <row r="10" spans="1:2">
      <c r="A10" s="136" t="s">
        <v>57</v>
      </c>
      <c r="B10" s="218" t="s">
        <v>106</v>
      </c>
    </row>
    <row r="11" spans="1:2">
      <c r="A11" s="136" t="s">
        <v>57</v>
      </c>
      <c r="B11" s="218" t="s">
        <v>109</v>
      </c>
    </row>
    <row r="12" spans="1:2">
      <c r="A12" s="136" t="s">
        <v>57</v>
      </c>
      <c r="B12" s="218" t="s">
        <v>110</v>
      </c>
    </row>
    <row r="13" spans="1:2">
      <c r="A13" s="136" t="s">
        <v>57</v>
      </c>
      <c r="B13" s="218" t="s">
        <v>105</v>
      </c>
    </row>
    <row r="14" spans="1:2">
      <c r="A14" s="139" t="s">
        <v>57</v>
      </c>
      <c r="B14" s="218" t="s">
        <v>114</v>
      </c>
    </row>
    <row r="15" spans="1:2">
      <c r="A15" s="136" t="s">
        <v>57</v>
      </c>
      <c r="B15" s="218" t="s">
        <v>108</v>
      </c>
    </row>
    <row r="16" spans="1:2">
      <c r="A16" s="136" t="s">
        <v>57</v>
      </c>
      <c r="B16" s="218" t="s">
        <v>111</v>
      </c>
    </row>
    <row r="17" spans="1:2">
      <c r="A17" s="136" t="s">
        <v>57</v>
      </c>
      <c r="B17" s="218" t="s">
        <v>256</v>
      </c>
    </row>
    <row r="18" spans="1:2">
      <c r="A18" s="136" t="s">
        <v>57</v>
      </c>
      <c r="B18" s="218" t="s">
        <v>255</v>
      </c>
    </row>
    <row r="19" spans="1:2">
      <c r="A19" s="140" t="s">
        <v>57</v>
      </c>
      <c r="B19" s="218" t="s">
        <v>206</v>
      </c>
    </row>
    <row r="20" spans="1:2">
      <c r="A20" s="136" t="s">
        <v>58</v>
      </c>
      <c r="B20" s="218" t="s">
        <v>107</v>
      </c>
    </row>
    <row r="21" spans="1:2">
      <c r="A21" s="139" t="s">
        <v>57</v>
      </c>
      <c r="B21" s="218" t="s">
        <v>115</v>
      </c>
    </row>
    <row r="22" spans="1:2">
      <c r="A22" s="142" t="str">
        <f>CONCATENATE(A13,"   ","TOPLAMI")</f>
        <v>ALTINDAĞ   TOPLAMI</v>
      </c>
      <c r="B22" s="219">
        <f>SUBTOTAL(3,B7:B21)</f>
        <v>15</v>
      </c>
    </row>
    <row r="23" spans="1:2">
      <c r="A23" s="139" t="s">
        <v>70</v>
      </c>
      <c r="B23" s="218" t="s">
        <v>213</v>
      </c>
    </row>
    <row r="24" spans="1:2">
      <c r="A24" s="142" t="str">
        <f>CONCATENATE(A23,"   ","TOPLAMI")</f>
        <v>AYAŞ   TOPLAMI</v>
      </c>
      <c r="B24" s="219">
        <f>SUBTOTAL(3,B23)</f>
        <v>1</v>
      </c>
    </row>
    <row r="25" spans="1:2">
      <c r="A25" s="140" t="s">
        <v>54</v>
      </c>
      <c r="B25" s="218" t="s">
        <v>143</v>
      </c>
    </row>
    <row r="26" spans="1:2">
      <c r="A26" s="140" t="s">
        <v>54</v>
      </c>
      <c r="B26" s="218" t="s">
        <v>204</v>
      </c>
    </row>
    <row r="27" spans="1:2">
      <c r="A27" s="140" t="s">
        <v>54</v>
      </c>
      <c r="B27" s="218" t="s">
        <v>214</v>
      </c>
    </row>
    <row r="28" spans="1:2">
      <c r="A28" s="140" t="s">
        <v>54</v>
      </c>
      <c r="B28" s="218" t="s">
        <v>203</v>
      </c>
    </row>
    <row r="29" spans="1:2">
      <c r="A29" s="148" t="str">
        <f>CONCATENATE(A25,"   ","TOPLAMI")</f>
        <v>BALA   TOPLAMI</v>
      </c>
      <c r="B29" s="220">
        <f>SUBTOTAL(3,B25:B28)</f>
        <v>4</v>
      </c>
    </row>
    <row r="30" spans="1:2">
      <c r="A30" s="140" t="s">
        <v>78</v>
      </c>
      <c r="B30" s="218" t="s">
        <v>158</v>
      </c>
    </row>
    <row r="31" spans="1:2">
      <c r="A31" s="140" t="s">
        <v>78</v>
      </c>
      <c r="B31" s="218" t="s">
        <v>159</v>
      </c>
    </row>
    <row r="32" spans="1:2">
      <c r="A32" s="140" t="s">
        <v>78</v>
      </c>
      <c r="B32" s="218" t="s">
        <v>160</v>
      </c>
    </row>
    <row r="33" spans="1:2">
      <c r="A33" s="140" t="s">
        <v>78</v>
      </c>
      <c r="B33" s="218" t="s">
        <v>161</v>
      </c>
    </row>
    <row r="34" spans="1:2">
      <c r="A34" s="142" t="str">
        <f>CONCATENATE(A30,"   ","TOPLAMI")</f>
        <v>BEPAZARI   TOPLAMI</v>
      </c>
      <c r="B34" s="220">
        <f>SUBTOTAL(3,B30:B33)</f>
        <v>4</v>
      </c>
    </row>
    <row r="35" spans="1:2">
      <c r="A35" s="139" t="s">
        <v>60</v>
      </c>
      <c r="B35" s="218" t="s">
        <v>116</v>
      </c>
    </row>
    <row r="36" spans="1:2">
      <c r="A36" s="142" t="str">
        <f>CONCATENATE(A35,"   ","TOPLAMI")</f>
        <v>ÇAMLIDERE   TOPLAMI</v>
      </c>
      <c r="B36" s="219">
        <f>SUBTOTAL(3,B35)</f>
        <v>1</v>
      </c>
    </row>
    <row r="37" spans="1:2">
      <c r="A37" s="136" t="s">
        <v>37</v>
      </c>
      <c r="B37" s="221" t="s">
        <v>44</v>
      </c>
    </row>
    <row r="38" spans="1:2">
      <c r="A38" s="136" t="s">
        <v>37</v>
      </c>
      <c r="B38" s="221" t="s">
        <v>117</v>
      </c>
    </row>
    <row r="39" spans="1:2">
      <c r="A39" s="136" t="s">
        <v>37</v>
      </c>
      <c r="B39" s="221" t="s">
        <v>47</v>
      </c>
    </row>
    <row r="40" spans="1:2">
      <c r="A40" s="136" t="s">
        <v>37</v>
      </c>
      <c r="B40" s="221" t="s">
        <v>39</v>
      </c>
    </row>
    <row r="41" spans="1:2">
      <c r="A41" s="136" t="s">
        <v>37</v>
      </c>
      <c r="B41" s="221" t="s">
        <v>93</v>
      </c>
    </row>
    <row r="42" spans="1:2">
      <c r="A42" s="136" t="s">
        <v>37</v>
      </c>
      <c r="B42" s="221" t="s">
        <v>42</v>
      </c>
    </row>
    <row r="43" spans="1:2">
      <c r="A43" s="136" t="s">
        <v>37</v>
      </c>
      <c r="B43" s="221" t="s">
        <v>41</v>
      </c>
    </row>
    <row r="44" spans="1:2">
      <c r="A44" s="136" t="s">
        <v>37</v>
      </c>
      <c r="B44" s="221" t="s">
        <v>50</v>
      </c>
    </row>
    <row r="45" spans="1:2">
      <c r="A45" s="136" t="s">
        <v>37</v>
      </c>
      <c r="B45" s="221" t="s">
        <v>94</v>
      </c>
    </row>
    <row r="46" spans="1:2">
      <c r="A46" s="136" t="s">
        <v>37</v>
      </c>
      <c r="B46" s="221" t="s">
        <v>49</v>
      </c>
    </row>
    <row r="47" spans="1:2">
      <c r="A47" s="136" t="s">
        <v>37</v>
      </c>
      <c r="B47" s="221" t="s">
        <v>43</v>
      </c>
    </row>
    <row r="48" spans="1:2">
      <c r="A48" s="136" t="s">
        <v>37</v>
      </c>
      <c r="B48" s="218" t="s">
        <v>38</v>
      </c>
    </row>
    <row r="49" spans="1:2">
      <c r="A49" s="136" t="s">
        <v>37</v>
      </c>
      <c r="B49" s="218" t="s">
        <v>118</v>
      </c>
    </row>
    <row r="50" spans="1:2">
      <c r="A50" s="136" t="s">
        <v>37</v>
      </c>
      <c r="B50" s="221" t="s">
        <v>95</v>
      </c>
    </row>
    <row r="51" spans="1:2">
      <c r="A51" s="136" t="s">
        <v>37</v>
      </c>
      <c r="B51" s="221" t="s">
        <v>48</v>
      </c>
    </row>
    <row r="52" spans="1:2">
      <c r="A52" s="136" t="s">
        <v>37</v>
      </c>
      <c r="B52" s="221" t="s">
        <v>196</v>
      </c>
    </row>
    <row r="53" spans="1:2">
      <c r="A53" s="136" t="s">
        <v>37</v>
      </c>
      <c r="B53" s="221" t="s">
        <v>40</v>
      </c>
    </row>
    <row r="54" spans="1:2">
      <c r="A54" s="136" t="s">
        <v>37</v>
      </c>
      <c r="B54" s="221" t="s">
        <v>46</v>
      </c>
    </row>
    <row r="55" spans="1:2">
      <c r="A55" s="136" t="s">
        <v>37</v>
      </c>
      <c r="B55" s="221" t="s">
        <v>45</v>
      </c>
    </row>
    <row r="56" spans="1:2">
      <c r="A56" s="142" t="str">
        <f>CONCATENATE(A48,"   ","TOPLAMI")</f>
        <v>ÇANKAYA   TOPLAMI</v>
      </c>
      <c r="B56" s="219">
        <f>SUBTOTAL(3,B37:B55)</f>
        <v>19</v>
      </c>
    </row>
    <row r="57" spans="1:2">
      <c r="A57" s="139" t="s">
        <v>64</v>
      </c>
      <c r="B57" s="218" t="s">
        <v>119</v>
      </c>
    </row>
    <row r="58" spans="1:2">
      <c r="A58" s="139" t="s">
        <v>64</v>
      </c>
      <c r="B58" s="218" t="s">
        <v>120</v>
      </c>
    </row>
    <row r="59" spans="1:2">
      <c r="A59" s="139" t="s">
        <v>64</v>
      </c>
      <c r="B59" s="218" t="s">
        <v>121</v>
      </c>
    </row>
    <row r="60" spans="1:2">
      <c r="A60" s="139" t="s">
        <v>64</v>
      </c>
      <c r="B60" s="218" t="s">
        <v>122</v>
      </c>
    </row>
    <row r="61" spans="1:2">
      <c r="A61" s="139" t="s">
        <v>64</v>
      </c>
      <c r="B61" s="218" t="s">
        <v>123</v>
      </c>
    </row>
    <row r="62" spans="1:2">
      <c r="A62" s="142" t="s">
        <v>228</v>
      </c>
      <c r="B62" s="219">
        <f>SUBTOTAL(3,B57:B61)</f>
        <v>5</v>
      </c>
    </row>
    <row r="63" spans="1:2">
      <c r="A63" s="139" t="s">
        <v>61</v>
      </c>
      <c r="B63" s="221" t="s">
        <v>216</v>
      </c>
    </row>
    <row r="64" spans="1:2">
      <c r="A64" s="139" t="s">
        <v>61</v>
      </c>
      <c r="B64" s="218" t="s">
        <v>215</v>
      </c>
    </row>
    <row r="65" spans="1:2">
      <c r="A65" s="139" t="s">
        <v>61</v>
      </c>
      <c r="B65" s="221" t="s">
        <v>217</v>
      </c>
    </row>
    <row r="66" spans="1:2">
      <c r="A66" s="139" t="s">
        <v>61</v>
      </c>
      <c r="B66" s="221" t="s">
        <v>218</v>
      </c>
    </row>
    <row r="67" spans="1:2">
      <c r="A67" s="142" t="s">
        <v>229</v>
      </c>
      <c r="B67" s="219">
        <f>SUBTOTAL(3,B63:B66)</f>
        <v>4</v>
      </c>
    </row>
    <row r="68" spans="1:2">
      <c r="A68" s="139" t="s">
        <v>67</v>
      </c>
      <c r="B68" s="222" t="s">
        <v>162</v>
      </c>
    </row>
    <row r="69" spans="1:2">
      <c r="A69" s="139" t="s">
        <v>67</v>
      </c>
      <c r="B69" s="222" t="s">
        <v>99</v>
      </c>
    </row>
    <row r="70" spans="1:2">
      <c r="A70" s="139" t="s">
        <v>67</v>
      </c>
      <c r="B70" s="222" t="s">
        <v>100</v>
      </c>
    </row>
    <row r="71" spans="1:2">
      <c r="A71" s="139" t="s">
        <v>67</v>
      </c>
      <c r="B71" s="222" t="s">
        <v>253</v>
      </c>
    </row>
    <row r="72" spans="1:2">
      <c r="A72" s="139" t="s">
        <v>67</v>
      </c>
      <c r="B72" s="222" t="s">
        <v>163</v>
      </c>
    </row>
    <row r="73" spans="1:2">
      <c r="A73" s="139" t="s">
        <v>67</v>
      </c>
      <c r="B73" s="222" t="s">
        <v>103</v>
      </c>
    </row>
    <row r="74" spans="1:2">
      <c r="A74" s="139" t="s">
        <v>67</v>
      </c>
      <c r="B74" s="222" t="s">
        <v>102</v>
      </c>
    </row>
    <row r="75" spans="1:2">
      <c r="A75" s="139" t="s">
        <v>67</v>
      </c>
      <c r="B75" s="222" t="s">
        <v>101</v>
      </c>
    </row>
    <row r="76" spans="1:2">
      <c r="A76" s="142" t="s">
        <v>91</v>
      </c>
      <c r="B76" s="219">
        <f>SUBTOTAL(3,B68:B75)</f>
        <v>8</v>
      </c>
    </row>
    <row r="77" spans="1:2">
      <c r="A77" s="210" t="s">
        <v>90</v>
      </c>
      <c r="B77" s="223" t="s">
        <v>138</v>
      </c>
    </row>
    <row r="78" spans="1:2">
      <c r="A78" s="142" t="s">
        <v>92</v>
      </c>
      <c r="B78" s="219">
        <f>SUBTOTAL(3,B77)</f>
        <v>1</v>
      </c>
    </row>
    <row r="79" spans="1:2">
      <c r="A79" s="139" t="s">
        <v>71</v>
      </c>
      <c r="B79" s="218" t="s">
        <v>164</v>
      </c>
    </row>
    <row r="80" spans="1:2">
      <c r="A80" s="139" t="s">
        <v>71</v>
      </c>
      <c r="B80" s="218" t="s">
        <v>130</v>
      </c>
    </row>
    <row r="81" spans="1:2">
      <c r="A81" s="139" t="s">
        <v>71</v>
      </c>
      <c r="B81" s="218" t="s">
        <v>165</v>
      </c>
    </row>
    <row r="82" spans="1:2">
      <c r="A82" s="139" t="s">
        <v>71</v>
      </c>
      <c r="B82" s="218" t="s">
        <v>166</v>
      </c>
    </row>
    <row r="83" spans="1:2">
      <c r="A83" s="139" t="s">
        <v>71</v>
      </c>
      <c r="B83" s="218" t="s">
        <v>167</v>
      </c>
    </row>
    <row r="84" spans="1:2">
      <c r="A84" s="139" t="s">
        <v>71</v>
      </c>
      <c r="B84" s="218" t="s">
        <v>219</v>
      </c>
    </row>
    <row r="85" spans="1:2">
      <c r="A85" s="139" t="s">
        <v>71</v>
      </c>
      <c r="B85" s="218" t="s">
        <v>115</v>
      </c>
    </row>
    <row r="86" spans="1:2">
      <c r="A86" s="142" t="s">
        <v>223</v>
      </c>
      <c r="B86" s="219">
        <f>SUBTOTAL(3,B79:B85)</f>
        <v>7</v>
      </c>
    </row>
    <row r="87" spans="1:2">
      <c r="A87" s="136" t="s">
        <v>53</v>
      </c>
      <c r="B87" s="218" t="s">
        <v>139</v>
      </c>
    </row>
    <row r="88" spans="1:2">
      <c r="A88" s="138" t="s">
        <v>81</v>
      </c>
      <c r="B88" s="220">
        <f>SUBTOTAL(3,B87)</f>
        <v>1</v>
      </c>
    </row>
    <row r="89" spans="1:2">
      <c r="A89" s="137" t="s">
        <v>69</v>
      </c>
      <c r="B89" s="222" t="s">
        <v>140</v>
      </c>
    </row>
    <row r="90" spans="1:2">
      <c r="A90" s="137" t="s">
        <v>69</v>
      </c>
      <c r="B90" s="222" t="s">
        <v>141</v>
      </c>
    </row>
    <row r="91" spans="1:2">
      <c r="A91" s="137" t="s">
        <v>69</v>
      </c>
      <c r="B91" s="222" t="s">
        <v>124</v>
      </c>
    </row>
    <row r="92" spans="1:2">
      <c r="A92" s="137" t="s">
        <v>69</v>
      </c>
      <c r="B92" s="222" t="s">
        <v>142</v>
      </c>
    </row>
    <row r="93" spans="1:2">
      <c r="A93" s="138" t="s">
        <v>82</v>
      </c>
      <c r="B93" s="224">
        <f>SUBTOTAL(3,B89:B89:B92)</f>
        <v>4</v>
      </c>
    </row>
    <row r="94" spans="1:2">
      <c r="A94" s="136" t="s">
        <v>33</v>
      </c>
      <c r="B94" s="221" t="s">
        <v>34</v>
      </c>
    </row>
    <row r="95" spans="1:2">
      <c r="A95" s="139" t="s">
        <v>33</v>
      </c>
      <c r="B95" s="225" t="s">
        <v>144</v>
      </c>
    </row>
    <row r="96" spans="1:2">
      <c r="A96" s="152" t="s">
        <v>89</v>
      </c>
      <c r="B96" s="226">
        <f>SUBTOTAL(3,B94:B95)</f>
        <v>2</v>
      </c>
    </row>
    <row r="97" spans="1:2">
      <c r="A97" s="136" t="s">
        <v>257</v>
      </c>
      <c r="B97" s="221" t="s">
        <v>231</v>
      </c>
    </row>
    <row r="98" spans="1:2">
      <c r="A98" s="136" t="s">
        <v>257</v>
      </c>
      <c r="B98" s="218" t="s">
        <v>252</v>
      </c>
    </row>
    <row r="99" spans="1:2">
      <c r="A99" s="136" t="s">
        <v>257</v>
      </c>
      <c r="B99" s="218" t="s">
        <v>230</v>
      </c>
    </row>
    <row r="100" spans="1:2">
      <c r="A100" s="136" t="s">
        <v>257</v>
      </c>
      <c r="B100" s="218" t="s">
        <v>125</v>
      </c>
    </row>
    <row r="101" spans="1:2">
      <c r="A101" s="148" t="s">
        <v>88</v>
      </c>
      <c r="B101" s="220">
        <f>SUBTOTAL(3,B97:B100)</f>
        <v>4</v>
      </c>
    </row>
    <row r="102" spans="1:2">
      <c r="A102" s="139" t="s">
        <v>68</v>
      </c>
      <c r="B102" s="222" t="s">
        <v>96</v>
      </c>
    </row>
    <row r="103" spans="1:2">
      <c r="A103" s="139" t="s">
        <v>68</v>
      </c>
      <c r="B103" s="223" t="s">
        <v>168</v>
      </c>
    </row>
    <row r="104" spans="1:2">
      <c r="A104" s="139" t="s">
        <v>68</v>
      </c>
      <c r="B104" s="223" t="s">
        <v>169</v>
      </c>
    </row>
    <row r="105" spans="1:2">
      <c r="A105" s="139" t="s">
        <v>68</v>
      </c>
      <c r="B105" s="223" t="s">
        <v>170</v>
      </c>
    </row>
    <row r="106" spans="1:2">
      <c r="A106" s="139" t="s">
        <v>68</v>
      </c>
      <c r="B106" s="223" t="s">
        <v>97</v>
      </c>
    </row>
    <row r="107" spans="1:2">
      <c r="A107" s="139" t="s">
        <v>68</v>
      </c>
      <c r="B107" s="223" t="s">
        <v>171</v>
      </c>
    </row>
    <row r="108" spans="1:2">
      <c r="A108" s="139" t="s">
        <v>68</v>
      </c>
      <c r="B108" s="223" t="s">
        <v>172</v>
      </c>
    </row>
    <row r="109" spans="1:2">
      <c r="A109" s="139" t="s">
        <v>68</v>
      </c>
      <c r="B109" s="223" t="s">
        <v>173</v>
      </c>
    </row>
    <row r="110" spans="1:2">
      <c r="A110" s="139" t="s">
        <v>68</v>
      </c>
      <c r="B110" s="223" t="s">
        <v>174</v>
      </c>
    </row>
    <row r="111" spans="1:2">
      <c r="A111" s="139" t="s">
        <v>68</v>
      </c>
      <c r="B111" s="223" t="s">
        <v>175</v>
      </c>
    </row>
    <row r="112" spans="1:2">
      <c r="A112" s="139" t="s">
        <v>68</v>
      </c>
      <c r="B112" s="223" t="s">
        <v>176</v>
      </c>
    </row>
    <row r="113" spans="1:2">
      <c r="A113" s="139" t="s">
        <v>68</v>
      </c>
      <c r="B113" s="223" t="s">
        <v>177</v>
      </c>
    </row>
    <row r="114" spans="1:2">
      <c r="A114" s="142" t="s">
        <v>87</v>
      </c>
      <c r="B114" s="219">
        <f>SUBTOTAL(3,B102:B113)</f>
        <v>12</v>
      </c>
    </row>
    <row r="115" spans="1:2">
      <c r="A115" s="139" t="s">
        <v>65</v>
      </c>
      <c r="B115" s="222" t="s">
        <v>250</v>
      </c>
    </row>
    <row r="116" spans="1:2">
      <c r="A116" s="139" t="s">
        <v>65</v>
      </c>
      <c r="B116" s="222" t="s">
        <v>178</v>
      </c>
    </row>
    <row r="117" spans="1:2">
      <c r="A117" s="139" t="s">
        <v>65</v>
      </c>
      <c r="B117" s="222" t="s">
        <v>98</v>
      </c>
    </row>
    <row r="118" spans="1:2">
      <c r="A118" s="139" t="s">
        <v>65</v>
      </c>
      <c r="B118" s="222" t="s">
        <v>179</v>
      </c>
    </row>
    <row r="119" spans="1:2">
      <c r="A119" s="142" t="s">
        <v>86</v>
      </c>
      <c r="B119" s="219">
        <f>SUBTOTAL(3,B115:B118)</f>
        <v>4</v>
      </c>
    </row>
    <row r="120" spans="1:2">
      <c r="A120" s="139" t="s">
        <v>66</v>
      </c>
      <c r="B120" s="218" t="s">
        <v>145</v>
      </c>
    </row>
    <row r="121" spans="1:2">
      <c r="A121" s="139" t="s">
        <v>66</v>
      </c>
      <c r="B121" s="221" t="s">
        <v>152</v>
      </c>
    </row>
    <row r="122" spans="1:2">
      <c r="A122" s="139" t="s">
        <v>66</v>
      </c>
      <c r="B122" s="221" t="s">
        <v>149</v>
      </c>
    </row>
    <row r="123" spans="1:2">
      <c r="A123" s="139" t="s">
        <v>66</v>
      </c>
      <c r="B123" s="221" t="s">
        <v>147</v>
      </c>
    </row>
    <row r="124" spans="1:2">
      <c r="A124" s="139" t="s">
        <v>66</v>
      </c>
      <c r="B124" s="221" t="s">
        <v>151</v>
      </c>
    </row>
    <row r="125" spans="1:2">
      <c r="A125" s="139" t="s">
        <v>66</v>
      </c>
      <c r="B125" s="221" t="s">
        <v>153</v>
      </c>
    </row>
    <row r="126" spans="1:2">
      <c r="A126" s="139" t="s">
        <v>66</v>
      </c>
      <c r="B126" s="218" t="s">
        <v>208</v>
      </c>
    </row>
    <row r="127" spans="1:2">
      <c r="A127" s="139" t="s">
        <v>66</v>
      </c>
      <c r="B127" s="221" t="s">
        <v>150</v>
      </c>
    </row>
    <row r="128" spans="1:2">
      <c r="A128" s="139" t="s">
        <v>66</v>
      </c>
      <c r="B128" s="221" t="s">
        <v>207</v>
      </c>
    </row>
    <row r="129" spans="1:2">
      <c r="A129" s="139" t="s">
        <v>66</v>
      </c>
      <c r="B129" s="221" t="s">
        <v>146</v>
      </c>
    </row>
    <row r="130" spans="1:2">
      <c r="A130" s="139" t="s">
        <v>66</v>
      </c>
      <c r="B130" s="227" t="s">
        <v>209</v>
      </c>
    </row>
    <row r="131" spans="1:2">
      <c r="A131" s="139" t="s">
        <v>66</v>
      </c>
      <c r="B131" s="221" t="s">
        <v>148</v>
      </c>
    </row>
    <row r="132" spans="1:2">
      <c r="A132" s="139" t="s">
        <v>66</v>
      </c>
      <c r="B132" s="221" t="s">
        <v>126</v>
      </c>
    </row>
    <row r="133" spans="1:2">
      <c r="A133" s="148" t="s">
        <v>85</v>
      </c>
      <c r="B133" s="220">
        <f>SUBTOTAL(3,B120:B132)</f>
        <v>13</v>
      </c>
    </row>
    <row r="134" spans="1:2">
      <c r="A134" s="136" t="s">
        <v>36</v>
      </c>
      <c r="B134" s="218" t="s">
        <v>127</v>
      </c>
    </row>
    <row r="135" spans="1:2">
      <c r="A135" s="139" t="s">
        <v>36</v>
      </c>
      <c r="B135" s="218" t="s">
        <v>181</v>
      </c>
    </row>
    <row r="136" spans="1:2">
      <c r="A136" s="139" t="s">
        <v>36</v>
      </c>
      <c r="B136" s="218" t="s">
        <v>258</v>
      </c>
    </row>
    <row r="137" spans="1:2">
      <c r="A137" s="139" t="s">
        <v>36</v>
      </c>
      <c r="B137" s="218" t="s">
        <v>220</v>
      </c>
    </row>
    <row r="138" spans="1:2">
      <c r="A138" s="142" t="s">
        <v>84</v>
      </c>
      <c r="B138" s="219">
        <f>SUBTOTAL(3,B134:B137)</f>
        <v>4</v>
      </c>
    </row>
    <row r="139" spans="1:2">
      <c r="A139" s="136" t="s">
        <v>51</v>
      </c>
      <c r="B139" s="221" t="s">
        <v>128</v>
      </c>
    </row>
    <row r="140" spans="1:2">
      <c r="A140" s="136" t="s">
        <v>51</v>
      </c>
      <c r="B140" s="221" t="s">
        <v>131</v>
      </c>
    </row>
    <row r="141" spans="1:2">
      <c r="A141" s="136" t="s">
        <v>51</v>
      </c>
      <c r="B141" s="221" t="s">
        <v>130</v>
      </c>
    </row>
    <row r="142" spans="1:2">
      <c r="A142" s="136" t="s">
        <v>51</v>
      </c>
      <c r="B142" s="218" t="s">
        <v>129</v>
      </c>
    </row>
    <row r="143" spans="1:2">
      <c r="A143" s="136" t="s">
        <v>51</v>
      </c>
      <c r="B143" s="218" t="s">
        <v>259</v>
      </c>
    </row>
    <row r="144" spans="1:2">
      <c r="A144" s="138" t="s">
        <v>83</v>
      </c>
      <c r="B144" s="219">
        <f>SUBTOTAL(3,B139:B143)</f>
        <v>5</v>
      </c>
    </row>
    <row r="145" spans="1:2">
      <c r="A145" s="139" t="s">
        <v>56</v>
      </c>
      <c r="B145" s="218" t="s">
        <v>183</v>
      </c>
    </row>
    <row r="146" spans="1:2">
      <c r="A146" s="140" t="s">
        <v>56</v>
      </c>
      <c r="B146" s="228" t="s">
        <v>182</v>
      </c>
    </row>
    <row r="147" spans="1:2">
      <c r="A147" s="139" t="s">
        <v>56</v>
      </c>
      <c r="B147" s="218" t="s">
        <v>132</v>
      </c>
    </row>
    <row r="148" spans="1:2">
      <c r="A148" s="140" t="s">
        <v>56</v>
      </c>
      <c r="B148" s="218" t="s">
        <v>154</v>
      </c>
    </row>
    <row r="149" spans="1:2">
      <c r="A149" s="139" t="s">
        <v>56</v>
      </c>
      <c r="B149" s="218" t="s">
        <v>155</v>
      </c>
    </row>
    <row r="150" spans="1:2">
      <c r="A150" s="142" t="s">
        <v>224</v>
      </c>
      <c r="B150" s="219">
        <f>SUBTOTAL(3,B145:B149)</f>
        <v>5</v>
      </c>
    </row>
    <row r="151" spans="1:2">
      <c r="A151" s="139" t="s">
        <v>52</v>
      </c>
      <c r="B151" s="222" t="s">
        <v>134</v>
      </c>
    </row>
    <row r="152" spans="1:2">
      <c r="A152" s="139" t="s">
        <v>52</v>
      </c>
      <c r="B152" s="222" t="s">
        <v>135</v>
      </c>
    </row>
    <row r="153" spans="1:2">
      <c r="A153" s="136" t="s">
        <v>52</v>
      </c>
      <c r="B153" s="229" t="s">
        <v>131</v>
      </c>
    </row>
    <row r="154" spans="1:2">
      <c r="A154" s="136" t="s">
        <v>52</v>
      </c>
      <c r="B154" s="229" t="s">
        <v>260</v>
      </c>
    </row>
    <row r="155" spans="1:2">
      <c r="A155" s="139" t="s">
        <v>52</v>
      </c>
      <c r="B155" s="222" t="s">
        <v>136</v>
      </c>
    </row>
    <row r="156" spans="1:2">
      <c r="A156" s="136" t="s">
        <v>52</v>
      </c>
      <c r="B156" s="222" t="s">
        <v>133</v>
      </c>
    </row>
    <row r="157" spans="1:2">
      <c r="A157" s="139" t="s">
        <v>52</v>
      </c>
      <c r="B157" s="222" t="s">
        <v>210</v>
      </c>
    </row>
    <row r="158" spans="1:2">
      <c r="A158" s="139" t="s">
        <v>52</v>
      </c>
      <c r="B158" s="222" t="s">
        <v>211</v>
      </c>
    </row>
    <row r="159" spans="1:2">
      <c r="A159" s="139" t="s">
        <v>52</v>
      </c>
      <c r="B159" s="222" t="s">
        <v>156</v>
      </c>
    </row>
    <row r="160" spans="1:2">
      <c r="A160" s="139" t="s">
        <v>52</v>
      </c>
      <c r="B160" s="222" t="s">
        <v>185</v>
      </c>
    </row>
    <row r="161" spans="1:2">
      <c r="A161" s="136" t="s">
        <v>52</v>
      </c>
      <c r="B161" s="222" t="s">
        <v>184</v>
      </c>
    </row>
    <row r="162" spans="1:2">
      <c r="A162" s="139" t="s">
        <v>52</v>
      </c>
      <c r="B162" s="222" t="s">
        <v>232</v>
      </c>
    </row>
    <row r="163" spans="1:2">
      <c r="A163" s="139" t="s">
        <v>52</v>
      </c>
      <c r="B163" s="222" t="s">
        <v>221</v>
      </c>
    </row>
    <row r="164" spans="1:2">
      <c r="A164" s="139" t="s">
        <v>52</v>
      </c>
      <c r="B164" s="222" t="s">
        <v>212</v>
      </c>
    </row>
    <row r="165" spans="1:2">
      <c r="A165" s="148" t="s">
        <v>225</v>
      </c>
      <c r="B165" s="220">
        <f>SUBTOTAL(3,B151:B164)</f>
        <v>14</v>
      </c>
    </row>
    <row r="166" spans="1:2">
      <c r="A166" s="139" t="s">
        <v>59</v>
      </c>
      <c r="B166" s="221" t="s">
        <v>189</v>
      </c>
    </row>
    <row r="167" spans="1:2">
      <c r="A167" s="139" t="s">
        <v>59</v>
      </c>
      <c r="B167" s="218" t="s">
        <v>188</v>
      </c>
    </row>
    <row r="168" spans="1:2">
      <c r="A168" s="139" t="s">
        <v>59</v>
      </c>
      <c r="B168" s="218" t="s">
        <v>190</v>
      </c>
    </row>
    <row r="169" spans="1:2">
      <c r="A169" s="139" t="s">
        <v>59</v>
      </c>
      <c r="B169" s="218" t="s">
        <v>186</v>
      </c>
    </row>
    <row r="170" spans="1:2">
      <c r="A170" s="139" t="s">
        <v>59</v>
      </c>
      <c r="B170" s="221" t="s">
        <v>187</v>
      </c>
    </row>
    <row r="171" spans="1:2">
      <c r="A171" s="142" t="s">
        <v>226</v>
      </c>
      <c r="B171" s="219">
        <f>SUBTOTAL(3,B166:B170)</f>
        <v>5</v>
      </c>
    </row>
    <row r="172" spans="1:2">
      <c r="A172" s="139" t="s">
        <v>35</v>
      </c>
      <c r="B172" s="230" t="s">
        <v>119</v>
      </c>
    </row>
    <row r="173" spans="1:2">
      <c r="A173" s="139" t="s">
        <v>35</v>
      </c>
      <c r="B173" s="553" t="s">
        <v>194</v>
      </c>
    </row>
    <row r="174" spans="1:2">
      <c r="A174" s="139" t="s">
        <v>35</v>
      </c>
      <c r="B174" s="553" t="s">
        <v>261</v>
      </c>
    </row>
    <row r="175" spans="1:2">
      <c r="A175" s="139" t="s">
        <v>35</v>
      </c>
      <c r="B175" s="553" t="s">
        <v>198</v>
      </c>
    </row>
    <row r="176" spans="1:2">
      <c r="A176" s="139" t="s">
        <v>35</v>
      </c>
      <c r="B176" s="222" t="s">
        <v>202</v>
      </c>
    </row>
    <row r="177" spans="1:2">
      <c r="A177" s="139" t="s">
        <v>35</v>
      </c>
      <c r="B177" s="553" t="s">
        <v>191</v>
      </c>
    </row>
    <row r="178" spans="1:2">
      <c r="A178" s="139" t="s">
        <v>35</v>
      </c>
      <c r="B178" s="553" t="s">
        <v>192</v>
      </c>
    </row>
    <row r="179" spans="1:2">
      <c r="A179" s="139" t="s">
        <v>35</v>
      </c>
      <c r="B179" s="553" t="s">
        <v>193</v>
      </c>
    </row>
    <row r="180" spans="1:2">
      <c r="A180" s="139" t="s">
        <v>35</v>
      </c>
      <c r="B180" s="553" t="s">
        <v>201</v>
      </c>
    </row>
    <row r="181" spans="1:2">
      <c r="A181" s="139" t="s">
        <v>35</v>
      </c>
      <c r="B181" s="553" t="s">
        <v>197</v>
      </c>
    </row>
    <row r="182" spans="1:2">
      <c r="A182" s="139" t="s">
        <v>35</v>
      </c>
      <c r="B182" s="553" t="s">
        <v>195</v>
      </c>
    </row>
    <row r="183" spans="1:2">
      <c r="A183" s="139" t="s">
        <v>35</v>
      </c>
      <c r="B183" s="222" t="s">
        <v>180</v>
      </c>
    </row>
    <row r="184" spans="1:2">
      <c r="A184" s="139" t="s">
        <v>35</v>
      </c>
      <c r="B184" s="553" t="s">
        <v>199</v>
      </c>
    </row>
    <row r="185" spans="1:2">
      <c r="A185" s="139" t="s">
        <v>35</v>
      </c>
      <c r="B185" s="553" t="s">
        <v>200</v>
      </c>
    </row>
    <row r="186" spans="1:2">
      <c r="A186" s="142" t="s">
        <v>227</v>
      </c>
      <c r="B186" s="219">
        <f>SUBTOTAL(3,B172:B185)</f>
        <v>14</v>
      </c>
    </row>
    <row r="187" spans="1:2" ht="15.75" thickBot="1">
      <c r="A187" s="156" t="s">
        <v>73</v>
      </c>
      <c r="B187" s="231">
        <f>SUM(B186+B171+B165+B150+B144+B138+B133+B119+B114+B101+B96+B93+B88+B86+B78+B76+B67+B62+B56+B36+B34+B29+B24+B22+B6)</f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Devam-Devamsızlık</vt:lpstr>
      <vt:lpstr>İşletmede Beceri Eğitimi</vt:lpstr>
      <vt:lpstr>YGS</vt:lpstr>
      <vt:lpstr>Proje</vt:lpstr>
      <vt:lpstr>e-Mezun</vt:lpstr>
      <vt:lpstr>Okul Kurum Listesi</vt:lpstr>
      <vt:lpstr>'Devam-Devamsızlık'!Yazdırma_Alanı</vt:lpstr>
      <vt:lpstr>YGS!Yazdırma_Alanı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MetefAnkara</dc:creator>
  <cp:lastModifiedBy>Windows Kullanıcısı</cp:lastModifiedBy>
  <cp:lastPrinted>2015-06-08T06:55:48Z</cp:lastPrinted>
  <dcterms:created xsi:type="dcterms:W3CDTF">2014-11-25T07:49:21Z</dcterms:created>
  <dcterms:modified xsi:type="dcterms:W3CDTF">2022-01-12T13:06:40Z</dcterms:modified>
</cp:coreProperties>
</file>